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4240" windowHeight="13740"/>
  </bookViews>
  <sheets>
    <sheet name="Планирование расходов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4" i="1"/>
  <c r="I274"/>
  <c r="J273"/>
  <c r="I273"/>
  <c r="J271"/>
  <c r="I271"/>
  <c r="J270"/>
  <c r="I270"/>
  <c r="J269"/>
  <c r="I269"/>
  <c r="J268"/>
  <c r="I268"/>
  <c r="J267"/>
  <c r="I267"/>
  <c r="J265"/>
  <c r="I265"/>
  <c r="J264"/>
  <c r="I264"/>
  <c r="J263"/>
  <c r="I263"/>
  <c r="J262"/>
  <c r="I262"/>
  <c r="J260"/>
  <c r="I260"/>
  <c r="J259"/>
  <c r="I259"/>
  <c r="J258"/>
  <c r="I258"/>
  <c r="J257"/>
  <c r="I257"/>
  <c r="J256"/>
  <c r="I256"/>
  <c r="J254"/>
  <c r="I254"/>
  <c r="J252"/>
  <c r="I252"/>
  <c r="J250"/>
  <c r="I250"/>
  <c r="J249"/>
  <c r="I249"/>
  <c r="J248"/>
  <c r="I248"/>
  <c r="J247"/>
  <c r="I247"/>
  <c r="J246"/>
  <c r="I246"/>
  <c r="J243"/>
  <c r="I243"/>
  <c r="J241"/>
  <c r="I241"/>
  <c r="J240"/>
  <c r="I240"/>
  <c r="J238"/>
  <c r="I238"/>
  <c r="J235"/>
  <c r="I235"/>
  <c r="J234"/>
  <c r="I234"/>
  <c r="J230"/>
  <c r="I230"/>
  <c r="J229"/>
  <c r="I229"/>
  <c r="J228"/>
  <c r="I228"/>
  <c r="J225"/>
  <c r="I225"/>
  <c r="J224"/>
  <c r="I224"/>
  <c r="J223"/>
  <c r="I223"/>
  <c r="J219"/>
  <c r="I219"/>
  <c r="J211"/>
  <c r="I211"/>
  <c r="J210"/>
  <c r="I210"/>
  <c r="J208"/>
  <c r="I208"/>
  <c r="J206"/>
  <c r="I206"/>
  <c r="J205"/>
  <c r="I205"/>
  <c r="J203"/>
  <c r="I203"/>
  <c r="J202"/>
  <c r="I202"/>
  <c r="J200"/>
  <c r="I200"/>
  <c r="J196"/>
  <c r="I196"/>
  <c r="J195"/>
  <c r="I195"/>
  <c r="J194"/>
  <c r="I194"/>
  <c r="J193"/>
  <c r="I193"/>
  <c r="J191"/>
  <c r="I191"/>
  <c r="J190"/>
  <c r="I190"/>
  <c r="J185"/>
  <c r="I185"/>
  <c r="J184"/>
  <c r="I184"/>
  <c r="J183"/>
  <c r="I183"/>
  <c r="J182"/>
  <c r="I182"/>
  <c r="J180"/>
  <c r="I180"/>
  <c r="J178"/>
  <c r="I178"/>
  <c r="J177"/>
  <c r="I177"/>
  <c r="J175"/>
  <c r="I175"/>
  <c r="J174"/>
  <c r="I174"/>
  <c r="J173"/>
  <c r="I173"/>
  <c r="J171"/>
  <c r="I171"/>
  <c r="J170"/>
  <c r="I170"/>
  <c r="J169"/>
  <c r="I169"/>
  <c r="J168"/>
  <c r="I168"/>
  <c r="J167"/>
  <c r="I167"/>
  <c r="J163"/>
  <c r="I163"/>
  <c r="J161"/>
  <c r="I161"/>
  <c r="J160"/>
  <c r="I160"/>
  <c r="J158"/>
  <c r="I158"/>
  <c r="J152"/>
  <c r="I152"/>
  <c r="J151"/>
  <c r="I151"/>
  <c r="J150"/>
  <c r="I150"/>
  <c r="J149"/>
  <c r="I149"/>
  <c r="J147"/>
  <c r="I147"/>
  <c r="J146"/>
  <c r="I146"/>
  <c r="J142"/>
  <c r="I142"/>
  <c r="J140"/>
  <c r="I140"/>
  <c r="J139"/>
  <c r="I139"/>
  <c r="J138"/>
  <c r="I138"/>
  <c r="J137"/>
  <c r="I137"/>
  <c r="J136"/>
  <c r="I136"/>
  <c r="J134"/>
  <c r="I134"/>
  <c r="J133"/>
  <c r="I133"/>
  <c r="J132"/>
  <c r="I132"/>
  <c r="J128"/>
  <c r="I128"/>
  <c r="J127"/>
  <c r="I127"/>
  <c r="J126"/>
  <c r="I126"/>
  <c r="J125"/>
  <c r="I125"/>
  <c r="J124"/>
  <c r="I124"/>
  <c r="J122"/>
  <c r="I122"/>
  <c r="J121"/>
  <c r="I121"/>
  <c r="J119"/>
  <c r="I119"/>
  <c r="J118"/>
  <c r="I118"/>
  <c r="J116"/>
  <c r="I116"/>
  <c r="J115"/>
  <c r="I115"/>
  <c r="J113"/>
  <c r="I113"/>
  <c r="J112"/>
  <c r="I112"/>
  <c r="J110"/>
  <c r="I110"/>
  <c r="J108"/>
  <c r="I108"/>
  <c r="J101"/>
  <c r="I101"/>
  <c r="J99"/>
  <c r="I99"/>
  <c r="J97"/>
  <c r="I97"/>
  <c r="J96"/>
  <c r="I96"/>
  <c r="J95"/>
  <c r="I95"/>
  <c r="J92"/>
  <c r="I92"/>
  <c r="J91"/>
  <c r="I91"/>
  <c r="J90"/>
  <c r="I90"/>
  <c r="J88"/>
  <c r="I88"/>
  <c r="J87"/>
  <c r="I87"/>
  <c r="J86"/>
  <c r="I86"/>
  <c r="J85"/>
  <c r="I85"/>
  <c r="J83"/>
  <c r="I83"/>
  <c r="J82"/>
  <c r="I82"/>
  <c r="J81"/>
  <c r="I81"/>
  <c r="J80"/>
  <c r="I80"/>
  <c r="J78"/>
  <c r="I78"/>
  <c r="J77"/>
  <c r="I77"/>
  <c r="J76"/>
  <c r="I76"/>
  <c r="J75"/>
  <c r="I75"/>
  <c r="J72"/>
  <c r="I72"/>
  <c r="J71"/>
  <c r="I71"/>
  <c r="J70"/>
  <c r="I70"/>
  <c r="J69"/>
  <c r="I69"/>
  <c r="J67"/>
  <c r="I67"/>
  <c r="J65"/>
  <c r="I65"/>
  <c r="J64"/>
  <c r="I64"/>
  <c r="J62"/>
  <c r="I62"/>
  <c r="J61"/>
  <c r="I61"/>
  <c r="J56"/>
  <c r="I56"/>
  <c r="J55"/>
  <c r="I55"/>
  <c r="J54"/>
  <c r="I54"/>
  <c r="J52"/>
  <c r="I52"/>
  <c r="J45"/>
  <c r="I45"/>
  <c r="J42"/>
  <c r="I42"/>
  <c r="J40"/>
  <c r="I40"/>
  <c r="J37"/>
  <c r="I37"/>
  <c r="J36"/>
  <c r="I36"/>
  <c r="J35"/>
  <c r="I35"/>
  <c r="J34"/>
  <c r="I34"/>
  <c r="J32"/>
  <c r="I32"/>
  <c r="J30"/>
  <c r="I30"/>
  <c r="J28"/>
  <c r="I28"/>
  <c r="J25"/>
  <c r="I25"/>
  <c r="J24"/>
  <c r="I24"/>
  <c r="J23"/>
  <c r="I23"/>
  <c r="J22"/>
  <c r="I22"/>
  <c r="J20"/>
  <c r="I20"/>
  <c r="J18"/>
  <c r="I18"/>
  <c r="J16"/>
  <c r="I16"/>
  <c r="J15"/>
  <c r="I15"/>
  <c r="J14"/>
  <c r="I14"/>
  <c r="J13"/>
  <c r="I13"/>
  <c r="J12"/>
  <c r="I12"/>
  <c r="J11"/>
  <c r="I11"/>
  <c r="J10"/>
  <c r="I10"/>
</calcChain>
</file>

<file path=xl/sharedStrings.xml><?xml version="1.0" encoding="utf-8"?>
<sst xmlns="http://schemas.openxmlformats.org/spreadsheetml/2006/main" count="1551" uniqueCount="291">
  <si>
    <t>Единица измерения руб.</t>
  </si>
  <si>
    <t>Наименование кода</t>
  </si>
  <si>
    <t>КВСР</t>
  </si>
  <si>
    <t>КФСР</t>
  </si>
  <si>
    <t>КЦСР</t>
  </si>
  <si>
    <t>КВР</t>
  </si>
  <si>
    <t>Доп. ФК</t>
  </si>
  <si>
    <t>Доп. КР</t>
  </si>
  <si>
    <t>КОСГУ</t>
  </si>
  <si>
    <t>ИТОГО:</t>
  </si>
  <si>
    <t>Администрация городского поселения город Суровикино</t>
  </si>
  <si>
    <t>942</t>
  </si>
  <si>
    <t>ОБЩЕГОСУДАРСТВЕННЫЕ ВОПРОСЫ</t>
  </si>
  <si>
    <t>01.00</t>
  </si>
  <si>
    <t>Функционирование высшего должностного лица субъекта Российской Федерации и муниципального образования</t>
  </si>
  <si>
    <t>01.02</t>
  </si>
  <si>
    <t>Непрограммные направления обеспечения деятельности государственных органов Волгоградской области</t>
  </si>
  <si>
    <t>90.0.00.00000</t>
  </si>
  <si>
    <t>Высшее должностное лицо</t>
  </si>
  <si>
    <t>90.0.00.00030</t>
  </si>
  <si>
    <t>Фонд оплаты труда государственных (муниципальных) органов</t>
  </si>
  <si>
    <t>121</t>
  </si>
  <si>
    <t>Заработная плата</t>
  </si>
  <si>
    <t>0.0.000</t>
  </si>
  <si>
    <t>000</t>
  </si>
  <si>
    <t>2.1.1</t>
  </si>
  <si>
    <t>Иные выплаты персоналу государственных (муниципальных) органов, за исключением фонда оплаты труда</t>
  </si>
  <si>
    <t>122</t>
  </si>
  <si>
    <t>Социальные пособия и компенсации персоналу в денежной форме</t>
  </si>
  <si>
    <t>2.6.6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</si>
  <si>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</si>
  <si>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</si>
  <si>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Начисления на выплаты по оплате труда</t>
  </si>
  <si>
    <t>2.1.3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</si>
  <si>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</si>
  <si>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01.03</t>
  </si>
  <si>
    <t>Обеспечение деятельности муниципальных органов Волгоградской области</t>
  </si>
  <si>
    <t>90.0.00.00010</t>
  </si>
  <si>
    <t>Прочая закупка товаров, работ и услуг</t>
  </si>
  <si>
    <t>244</t>
  </si>
  <si>
    <t>Увеличение стоимости прочих оборотных запасов (материалов)</t>
  </si>
  <si>
    <t>3.4.6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</si>
  <si>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</si>
  <si>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01.04</t>
  </si>
  <si>
    <t>Прочие работы, услуги</t>
  </si>
  <si>
    <t>2.2.6</t>
  </si>
  <si>
    <t>Услуги связи</t>
  </si>
  <si>
    <t>2.2.1</t>
  </si>
  <si>
    <t>Коммунальные услуги</t>
  </si>
  <si>
    <t>2.2.3</t>
  </si>
  <si>
    <t>Работы, услуги по содержанию имущества</t>
  </si>
  <si>
    <t>2.2.5</t>
  </si>
  <si>
    <t>Увеличение стоимости основных средств</t>
  </si>
  <si>
    <t>3.1.0</t>
  </si>
  <si>
    <t>Непрограммные расходы муниципальных органов Волгоградской области</t>
  </si>
  <si>
    <t>99.0.00.00000</t>
  </si>
  <si>
    <t>Субвенции на организационное обеспечение деятельности территориальных административных комиссий</t>
  </si>
  <si>
    <t>99.0.00.70010</t>
  </si>
  <si>
    <t>0.0.610</t>
  </si>
  <si>
    <t>Премии и гранты</t>
  </si>
  <si>
    <t>350</t>
  </si>
  <si>
    <t>Иные выплаты текущего характера физическим лицам</t>
  </si>
  <si>
    <t>2.9.6</t>
  </si>
  <si>
    <t>Уплата налогов и сборов органами государственной власти и казенными учреждениями</t>
  </si>
  <si>
    <t>99.0.00.80140</t>
  </si>
  <si>
    <t>Уплата налога на имущество организаций и земельного налога</t>
  </si>
  <si>
    <t>851</t>
  </si>
  <si>
    <t>Налоги, пошлины и сборы</t>
  </si>
  <si>
    <t>2.9.1</t>
  </si>
  <si>
    <t>Уплата прочих налогов, сборов и иных платежей</t>
  </si>
  <si>
    <t>99.0.00.80150</t>
  </si>
  <si>
    <t>Уплата иных платежей</t>
  </si>
  <si>
    <t>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</si>
  <si>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</si>
  <si>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01.06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</si>
  <si>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</si>
  <si>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90.0.00.71020</t>
  </si>
  <si>
    <t>Иные межбюджетные трансферты</t>
  </si>
  <si>
    <t>540</t>
  </si>
  <si>
    <t>Перечисления другим бюджетам бюджетной системы Российской Федерации</t>
  </si>
  <si>
    <t>2.5.1</t>
  </si>
  <si>
    <t>Резервные фонды</t>
  </si>
  <si>
    <t>01.11</t>
  </si>
  <si>
    <t>Резервный фонд</t>
  </si>
  <si>
    <t>99.0.00.80670</t>
  </si>
  <si>
    <t>Резервные средства</t>
  </si>
  <si>
    <t>870</t>
  </si>
  <si>
    <t>Другие общегосударственные вопросы</t>
  </si>
  <si>
    <t>01.13</t>
  </si>
  <si>
    <t>52.0.00.00000</t>
  </si>
  <si>
    <t>Обеспечение приватизации, оценка недвижимости, признание прав и регулирование отношений по государственной и муниципальной собственности</t>
  </si>
  <si>
    <t>52.0.00.20330</t>
  </si>
  <si>
    <t>56.0.00.00000</t>
  </si>
  <si>
    <t>Реализация муниципальной программы, направленной на внедрение и развитие информационных технологий в городском поселении г.Суровикино</t>
  </si>
  <si>
    <t>56.0.00.21260</t>
  </si>
  <si>
    <t>73.0.00.00000</t>
  </si>
  <si>
    <t>Закупка товаров, работ и услуг в целях развития ТОС городского поселения г. Суровикино Суровикинского муниципального района Волгоградской области</t>
  </si>
  <si>
    <t>73.0.00.20860</t>
  </si>
  <si>
    <t>Гранты иным некоммерческим организациям</t>
  </si>
  <si>
    <t>634</t>
  </si>
  <si>
    <t>Безвозмездные перечисления финансовым организациям государственного сектора на производство</t>
  </si>
  <si>
    <t>2.4.2</t>
  </si>
  <si>
    <t>99.0.00.20400</t>
  </si>
  <si>
    <t>Публичные нормативные выплаты гражданам несоциального характера</t>
  </si>
  <si>
    <t>330</t>
  </si>
  <si>
    <t>Субсидия некоммерческим организациям</t>
  </si>
  <si>
    <t>99.0.00.60020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</si>
  <si>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</si>
  <si>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</si>
  <si>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Безвозмездные перечисления государственным (муниципальным) бюджетным и автономным учреждениям</t>
  </si>
  <si>
    <t>2.4.1</t>
  </si>
  <si>
    <t>Членские взносы в Ассоциацию "Совет муниципальных образований Волгоградской области"</t>
  </si>
  <si>
    <t>99.0.00.80030</t>
  </si>
  <si>
    <t>Иные выплаты текущего характера организациям</t>
  </si>
  <si>
    <t>2.9.7</t>
  </si>
  <si>
    <t>Условно утверждённые расходы</t>
  </si>
  <si>
    <t>НАЦИОНАЛЬНАЯ БЕЗОПАСНОСТЬ И ПРАВООХРАНИТЕЛЬНАЯ ДЕЯТЕЛЬНОСТЬ</t>
  </si>
  <si>
    <t>03.00</t>
  </si>
  <si>
    <t>Защита населения и территории от чрезвычайных ситуаций природного и техногенного характера, гражданская оборона</t>
  </si>
  <si>
    <t>03.09</t>
  </si>
  <si>
    <t>50.0.00.00000</t>
  </si>
  <si>
    <t>Закупка товаров, работ и услуг для государственных нужд в рамках обеспечения безопасности населения</t>
  </si>
  <si>
    <t>50.0.00.20090</t>
  </si>
  <si>
    <t>НАЦИОНАЛЬНАЯ ЭКОНОМИКА</t>
  </si>
  <si>
    <t>04.00</t>
  </si>
  <si>
    <t>Транспорт</t>
  </si>
  <si>
    <t>04.08</t>
  </si>
  <si>
    <t>Мероприятия по осуществлению внутрирайонных пассажирских перевозок</t>
  </si>
  <si>
    <t>99.0.00.20850</t>
  </si>
  <si>
    <t>Транспортные услуги</t>
  </si>
  <si>
    <t>2.2.2</t>
  </si>
  <si>
    <t>Субсидии организациям автомобильного транспорта на возмещение недополученных доходов, возникающих в результате регулирования тарифов на перевозку пассажиров</t>
  </si>
  <si>
    <t>99.0.00.80820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</si>
  <si>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</si>
  <si>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</si>
  <si>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</si>
  <si>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04.09</t>
  </si>
  <si>
    <t>51.0.00.00000</t>
  </si>
  <si>
    <t>Ремонт и содержание автомобильных дорог общего пользования</t>
  </si>
  <si>
    <t>51.0.00.20680</t>
  </si>
  <si>
    <t>Субсидии бюджетам муниципальных образований Волгоградской области на реализацию иероприятий в сфере дорожной деятельности</t>
  </si>
  <si>
    <t>51.0.00.71740</t>
  </si>
  <si>
    <t>ЖИЛИЩНО-КОММУНАЛЬНОЕ ХОЗЯЙСТВО</t>
  </si>
  <si>
    <t>05.00</t>
  </si>
  <si>
    <t>Жилищное хозяйство</t>
  </si>
  <si>
    <t>05.01</t>
  </si>
  <si>
    <t>71.0.00.00000</t>
  </si>
  <si>
    <t>Капитальный ремонт жилищного фонда</t>
  </si>
  <si>
    <t>71.0.00.20300</t>
  </si>
  <si>
    <t>99.0.00.20300</t>
  </si>
  <si>
    <t>Коммунальное хозяйство</t>
  </si>
  <si>
    <t>05.02</t>
  </si>
  <si>
    <t>53.0.00.00000</t>
  </si>
  <si>
    <t>Мероприятия в области коммунального хозяйства</t>
  </si>
  <si>
    <t>53.0.00.20290</t>
  </si>
  <si>
    <t>Благоустройство</t>
  </si>
  <si>
    <t>05.03</t>
  </si>
  <si>
    <t>54.0.00.00000</t>
  </si>
  <si>
    <t>Уличное освещение</t>
  </si>
  <si>
    <t>54.0.00.20360</t>
  </si>
  <si>
    <t>Озеленение</t>
  </si>
  <si>
    <t>54.0.00.20370</t>
  </si>
  <si>
    <t>Организация и содержание мест захоронения</t>
  </si>
  <si>
    <t>54.0.00.20380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</si>
  <si>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</si>
  <si>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</si>
  <si>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</si>
  <si>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2.4.5</t>
  </si>
  <si>
    <t>Прочие мероприятия благоустройства</t>
  </si>
  <si>
    <t>54.0.00.20390</t>
  </si>
  <si>
    <t>ОБРАЗОВАНИЕ</t>
  </si>
  <si>
    <t>07.00</t>
  </si>
  <si>
    <t>Молодежная политика</t>
  </si>
  <si>
    <t>07.07</t>
  </si>
  <si>
    <t>55.0.00.00000</t>
  </si>
  <si>
    <t>Мероприятия молодёжной политики</t>
  </si>
  <si>
    <t>55.0.00.20040</t>
  </si>
  <si>
    <t>КУЛЬТУРА, КИНЕМАТОГРАФИЯ</t>
  </si>
  <si>
    <t>08.00</t>
  </si>
  <si>
    <t>Культура</t>
  </si>
  <si>
    <t>08.01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</si>
  <si>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</si>
  <si>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99.0.00.71020</t>
  </si>
  <si>
    <t>Другие вопросы в области культуры, кинематографии</t>
  </si>
  <si>
    <t>08.04</t>
  </si>
  <si>
    <t>72.0.00.00000</t>
  </si>
  <si>
    <t>Мероприятия по патриотическому воспитанию граждан Российской Федерации</t>
  </si>
  <si>
    <t>72.0.00.20110</t>
  </si>
  <si>
    <t>СОЦИАЛЬНАЯ ПОЛИТИКА</t>
  </si>
  <si>
    <t>10.00</t>
  </si>
  <si>
    <t>Пенсионное обеспечение</t>
  </si>
  <si>
    <t>10.01</t>
  </si>
  <si>
    <t>Доплаты к пенсиям государственных служащих субъекта РФ и муниципальных служащих</t>
  </si>
  <si>
    <t>99.0.00.10270</t>
  </si>
  <si>
    <t>Иные пенсии, социальные доплаты к пенсиям</t>
  </si>
  <si>
    <t>312</t>
  </si>
  <si>
    <t>Пенсии, пособия, выплачиваемые работодателями, нанимателями бывшим работникам</t>
  </si>
  <si>
    <t>2.6.4</t>
  </si>
  <si>
    <t>городского поселения г.Суровикино</t>
  </si>
  <si>
    <t>99.0.00.72090</t>
  </si>
  <si>
    <t>61.0.F2.55550</t>
  </si>
  <si>
    <t>0.0.838</t>
  </si>
  <si>
    <t>111</t>
  </si>
  <si>
    <t>Закупка энергетических ресурсов</t>
  </si>
  <si>
    <t>247</t>
  </si>
  <si>
    <t>Уплата прочих налогов и сборов</t>
  </si>
  <si>
    <t>852</t>
  </si>
  <si>
    <t>Штрафы за нарушение законодательства о закупках и нарушение условий контрактов (договоров)</t>
  </si>
  <si>
    <t>2.9.3</t>
  </si>
  <si>
    <t>119</t>
  </si>
  <si>
    <t>Страхование</t>
  </si>
  <si>
    <t>2.2.7</t>
  </si>
  <si>
    <t>3.4.9</t>
  </si>
  <si>
    <t>99.0.00.80870</t>
  </si>
  <si>
    <t>831</t>
  </si>
  <si>
    <t>Другие вопросы в области национальной безопасности и правоохранительной деятельности</t>
  </si>
  <si>
    <t>03.14</t>
  </si>
  <si>
    <t>Перечисления текущего характера другим бюджетам бюджетной системы Российской Федерации</t>
  </si>
  <si>
    <t>Субвенция на осуществление полномочий Волгоградской области по установлениюрегулируемых тарифов на регулярные перевозки по муниципальным маршрутам</t>
  </si>
  <si>
    <t>Арендная плата за пользование имуществом (за исключением земельных участков и других обособленных природных объектов)</t>
  </si>
  <si>
    <t>2.2.4</t>
  </si>
  <si>
    <t xml:space="preserve"> Приобретение строительных материалов</t>
  </si>
  <si>
    <t>3.4.4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</si>
  <si>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</si>
  <si>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Ремонт и содержание муниципального имущества</t>
  </si>
  <si>
    <t>99.0.00.20410</t>
  </si>
  <si>
    <t>Субсидии из областного бюджета городским поселениям на софинансирование реализации мероприятий по сокращению доли загрязнения сточных вод</t>
  </si>
  <si>
    <t>Приобретение строительных материалов</t>
  </si>
  <si>
    <t>Субсидии из областного бюджета бюджетам муниципальных образований Волгоградской области на содержание объектов благоустройств</t>
  </si>
  <si>
    <t>99.0.00.S2270</t>
  </si>
  <si>
    <t>211</t>
  </si>
  <si>
    <t>1.1.1</t>
  </si>
  <si>
    <t>213</t>
  </si>
  <si>
    <t>1.1.9</t>
  </si>
  <si>
    <t>Исполнение судебных актов</t>
  </si>
  <si>
    <t>Специальные расходы</t>
  </si>
  <si>
    <t>99.0.00.87000</t>
  </si>
  <si>
    <t>880</t>
  </si>
  <si>
    <t>0.0.00</t>
  </si>
  <si>
    <t>0.0.36</t>
  </si>
  <si>
    <t>0.0.37</t>
  </si>
  <si>
    <t>0.0.11</t>
  </si>
  <si>
    <t>0.1.11</t>
  </si>
  <si>
    <t>0.1.10</t>
  </si>
  <si>
    <t>0.0.86</t>
  </si>
  <si>
    <t>Обеспечение проведения выборов и референдумов</t>
  </si>
  <si>
    <t>01.07</t>
  </si>
  <si>
    <t>Проведение выборов в представительные
органы муниципального образования</t>
  </si>
  <si>
    <t>99.0.00.00100</t>
  </si>
  <si>
    <t>Иные выплаты текущего характера юридическим лицам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</si>
  <si>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л, а также в результате деятельности казенных учреждений</t>
  </si>
  <si>
    <t>"Иные выплаты текущего характера физическим лицам</t>
  </si>
  <si>
    <t>99.0.00.S1776</t>
  </si>
  <si>
    <t>0.0.765</t>
  </si>
  <si>
    <t>0.1.99</t>
  </si>
  <si>
    <t>53.0.01.71880</t>
  </si>
  <si>
    <t>414</t>
  </si>
  <si>
    <t>0.0.939</t>
  </si>
  <si>
    <t>2.2.8</t>
  </si>
  <si>
    <t>Субсидии бюджетам городских поселений на строительство, реконструкцию (модернизацию) объектов питьевого водоснабжения (реконструкция станции 1-го подьема водозабора)</t>
  </si>
  <si>
    <t>05.05</t>
  </si>
  <si>
    <t>53.0.G5.52430</t>
  </si>
  <si>
    <t>Решение вопросов местного значения на реализацию проековместных инициатив населения</t>
  </si>
  <si>
    <t>СБОР, УДАЛЕНИЕ ОТХОДОВ и ОЧИСТКА СТОЧНЫХ ВОД</t>
  </si>
  <si>
    <t>06.02</t>
  </si>
  <si>
    <t>Бюджетные инвестиции в объекты капитального строительства государственной (муниципальной) собственности</t>
  </si>
  <si>
    <t>53.0.01.40140</t>
  </si>
  <si>
    <t>Услуги, работы для целей капитальных вложений</t>
  </si>
  <si>
    <t>53.0.01.S1880</t>
  </si>
  <si>
    <t>Муниципальная программа "О подготовке градостроительной и землеустроительной документации на территории городского поселения г.Суровикино"</t>
  </si>
  <si>
    <t>Муниципальная программа "Развитие информационного общества городского поселения г.Суровикино Суровикинского муниципального района Волгоградской области"</t>
  </si>
  <si>
    <t>Муниципальная программа "Обеспечение безопасности населения городского поселения г.Суровикино"</t>
  </si>
  <si>
    <t>Муниципальная программа "Развитие транспортной инфраструкткры и обеспечение безопасности дорожного движения на территории городского поселения г.Суровикино"</t>
  </si>
  <si>
    <t>Муниципальная программа "Капитальный ремонт многоквартирных домов на территории городского поселения г.Суровикино"</t>
  </si>
  <si>
    <t>Муниципальная программа "Комплексное развитие систем коммунальной инфраструктуры городского поселения города Суровикино"</t>
  </si>
  <si>
    <t>Муниципальная программа "Благоустройство территории городского поселения г.Суровикино"</t>
  </si>
  <si>
    <t>Муниципальная программа "Формирование современной городской среды"</t>
  </si>
  <si>
    <t>Муниципальная программа "Развитие территориального общественного самоуправления городского поселения города Суровикино"</t>
  </si>
  <si>
    <t>Муниципальная программа "Реализация мероприятий молодёжной политики в городском поселении г.Суровикино"</t>
  </si>
  <si>
    <t>Муниципальная программа "Сохранение истории и воинской славы в городском поселении г.Суровикино"</t>
  </si>
  <si>
    <t>0.0.83</t>
  </si>
  <si>
    <t>2026</t>
  </si>
  <si>
    <t>2027</t>
  </si>
  <si>
    <t xml:space="preserve">Ведомственная структура расходов бюджета городского поселения г. Суровикино на плановый период 2026 и 2027 годов </t>
  </si>
  <si>
    <t>Социальное обеспечение населения</t>
  </si>
  <si>
    <t>10.03</t>
  </si>
  <si>
    <t>321</t>
  </si>
  <si>
    <t>Пособя, компенсации и иные выплаты гражданам, кроме публичных нормативных обязательств</t>
  </si>
  <si>
    <t>Приложение №13</t>
  </si>
  <si>
    <t>к Решению Совета Депутатов</t>
  </si>
  <si>
    <t>от 12.12.2024 г. № 04/02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</si>
</sst>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12">
    <font>
      <sz val="10"/>
      <name val="Arial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MS Sans Serif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0"/>
      <name val="Arial Cyr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9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0" fontId="4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left" wrapText="1"/>
    </xf>
    <xf numFmtId="49" fontId="7" fillId="0" borderId="2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right" wrapText="1"/>
    </xf>
    <xf numFmtId="49" fontId="7" fillId="2" borderId="2" xfId="0" applyNumberFormat="1" applyFont="1" applyFill="1" applyBorder="1" applyAlignment="1">
      <alignment horizontal="left" wrapText="1"/>
    </xf>
    <xf numFmtId="49" fontId="7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7" fillId="0" borderId="1" xfId="1" applyFont="1" applyBorder="1" applyAlignment="1">
      <alignment horizontal="left" vertical="center" wrapText="1" shrinkToFit="1"/>
    </xf>
    <xf numFmtId="0" fontId="8" fillId="0" borderId="1" xfId="1" applyFont="1" applyBorder="1" applyAlignment="1">
      <alignment horizontal="left" vertical="center" wrapText="1" shrinkToFit="1"/>
    </xf>
    <xf numFmtId="49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275"/>
  <sheetViews>
    <sheetView showGridLines="0" tabSelected="1" topLeftCell="A124" workbookViewId="0">
      <selection activeCell="A4" sqref="A4:J4"/>
    </sheetView>
  </sheetViews>
  <sheetFormatPr defaultRowHeight="12.75" customHeight="1"/>
  <cols>
    <col min="1" max="1" width="72.5703125" customWidth="1"/>
    <col min="2" max="2" width="4.28515625" customWidth="1"/>
    <col min="3" max="3" width="5.7109375" customWidth="1"/>
    <col min="4" max="4" width="12.140625" customWidth="1"/>
    <col min="5" max="5" width="5.42578125" customWidth="1"/>
    <col min="6" max="6" width="8.140625" customWidth="1"/>
    <col min="7" max="7" width="5.28515625" customWidth="1"/>
    <col min="8" max="8" width="6.28515625" customWidth="1"/>
    <col min="9" max="10" width="14" customWidth="1"/>
    <col min="11" max="11" width="9.140625" hidden="1" customWidth="1"/>
  </cols>
  <sheetData>
    <row r="1" spans="1:12" ht="14.25" customHeight="1">
      <c r="A1" s="1"/>
      <c r="B1" s="2"/>
      <c r="C1" s="2"/>
      <c r="D1" s="2"/>
      <c r="E1" s="3"/>
      <c r="J1" s="4" t="s">
        <v>288</v>
      </c>
    </row>
    <row r="2" spans="1:12" ht="14.25" customHeight="1">
      <c r="A2" s="2"/>
      <c r="B2" s="3"/>
      <c r="C2" s="3"/>
      <c r="D2" s="3"/>
      <c r="E2" s="5"/>
      <c r="F2" s="6"/>
      <c r="G2" s="7"/>
      <c r="H2" s="5"/>
      <c r="I2" s="5"/>
      <c r="J2" s="4" t="s">
        <v>289</v>
      </c>
    </row>
    <row r="3" spans="1:12" ht="12.75" customHeight="1">
      <c r="J3" s="4" t="s">
        <v>198</v>
      </c>
      <c r="K3" s="8"/>
      <c r="L3" s="8"/>
    </row>
    <row r="4" spans="1:12" ht="15.6" customHeight="1">
      <c r="A4" s="52" t="s">
        <v>290</v>
      </c>
      <c r="B4" s="53"/>
      <c r="C4" s="53"/>
      <c r="D4" s="53"/>
      <c r="E4" s="53"/>
      <c r="F4" s="53"/>
      <c r="G4" s="53"/>
      <c r="H4" s="53"/>
      <c r="I4" s="53"/>
      <c r="J4" s="53"/>
    </row>
    <row r="5" spans="1:12" ht="11.25" customHeight="1">
      <c r="A5" s="9"/>
    </row>
    <row r="6" spans="1:12" ht="36.75" customHeight="1">
      <c r="A6" s="54" t="s">
        <v>283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2">
      <c r="A7" s="10"/>
      <c r="B7" s="11"/>
      <c r="C7" s="11"/>
      <c r="D7" s="11"/>
      <c r="E7" s="11"/>
      <c r="F7" s="11"/>
    </row>
    <row r="8" spans="1:12">
      <c r="A8" s="2" t="s">
        <v>0</v>
      </c>
    </row>
    <row r="9" spans="1:12" ht="25.5">
      <c r="A9" s="12" t="s">
        <v>1</v>
      </c>
      <c r="B9" s="12" t="s">
        <v>2</v>
      </c>
      <c r="C9" s="12" t="s">
        <v>3</v>
      </c>
      <c r="D9" s="12" t="s">
        <v>4</v>
      </c>
      <c r="E9" s="12" t="s">
        <v>5</v>
      </c>
      <c r="F9" s="12" t="s">
        <v>6</v>
      </c>
      <c r="G9" s="12" t="s">
        <v>7</v>
      </c>
      <c r="H9" s="12" t="s">
        <v>8</v>
      </c>
      <c r="I9" s="12" t="s">
        <v>281</v>
      </c>
      <c r="J9" s="12" t="s">
        <v>282</v>
      </c>
    </row>
    <row r="10" spans="1:12">
      <c r="A10" s="13" t="s">
        <v>9</v>
      </c>
      <c r="B10" s="14"/>
      <c r="C10" s="14"/>
      <c r="D10" s="14"/>
      <c r="E10" s="14"/>
      <c r="F10" s="14"/>
      <c r="G10" s="14"/>
      <c r="H10" s="14"/>
      <c r="I10" s="15">
        <f>I11</f>
        <v>112980084</v>
      </c>
      <c r="J10" s="15">
        <f>J11</f>
        <v>117870917</v>
      </c>
    </row>
    <row r="11" spans="1:12">
      <c r="A11" s="16" t="s">
        <v>10</v>
      </c>
      <c r="B11" s="17" t="s">
        <v>11</v>
      </c>
      <c r="C11" s="17"/>
      <c r="D11" s="17"/>
      <c r="E11" s="17"/>
      <c r="F11" s="17"/>
      <c r="G11" s="17"/>
      <c r="H11" s="17"/>
      <c r="I11" s="18">
        <f>I12+I124+I136+I167+I246+I256+I267+I240</f>
        <v>112980084</v>
      </c>
      <c r="J11" s="18">
        <f>J12+J124+J136+J167+J246+J256+J267+J240</f>
        <v>117870917</v>
      </c>
    </row>
    <row r="12" spans="1:12">
      <c r="A12" s="19" t="s">
        <v>12</v>
      </c>
      <c r="B12" s="20" t="s">
        <v>11</v>
      </c>
      <c r="C12" s="20" t="s">
        <v>13</v>
      </c>
      <c r="D12" s="20"/>
      <c r="E12" s="20"/>
      <c r="F12" s="20"/>
      <c r="G12" s="20"/>
      <c r="H12" s="20"/>
      <c r="I12" s="21">
        <f>I13+I22+I34+I69+I80+I85+I75</f>
        <v>43906987</v>
      </c>
      <c r="J12" s="21">
        <f>J13+J22+J34+J69+J80+J85+J75</f>
        <v>47916656</v>
      </c>
    </row>
    <row r="13" spans="1:12" ht="25.5">
      <c r="A13" s="16" t="s">
        <v>14</v>
      </c>
      <c r="B13" s="17" t="s">
        <v>11</v>
      </c>
      <c r="C13" s="17" t="s">
        <v>15</v>
      </c>
      <c r="D13" s="17"/>
      <c r="E13" s="17"/>
      <c r="F13" s="17"/>
      <c r="G13" s="17"/>
      <c r="H13" s="17"/>
      <c r="I13" s="18">
        <f>I14</f>
        <v>2150000</v>
      </c>
      <c r="J13" s="18">
        <f>J14</f>
        <v>2150000</v>
      </c>
    </row>
    <row r="14" spans="1:12" ht="25.5">
      <c r="A14" s="16" t="s">
        <v>16</v>
      </c>
      <c r="B14" s="17" t="s">
        <v>11</v>
      </c>
      <c r="C14" s="17" t="s">
        <v>15</v>
      </c>
      <c r="D14" s="17" t="s">
        <v>17</v>
      </c>
      <c r="E14" s="17"/>
      <c r="F14" s="17"/>
      <c r="G14" s="17"/>
      <c r="H14" s="17"/>
      <c r="I14" s="18">
        <f>I15</f>
        <v>2150000</v>
      </c>
      <c r="J14" s="18">
        <f>J15</f>
        <v>2150000</v>
      </c>
    </row>
    <row r="15" spans="1:12">
      <c r="A15" s="16" t="s">
        <v>18</v>
      </c>
      <c r="B15" s="17" t="s">
        <v>11</v>
      </c>
      <c r="C15" s="17" t="s">
        <v>15</v>
      </c>
      <c r="D15" s="17" t="s">
        <v>19</v>
      </c>
      <c r="E15" s="17"/>
      <c r="F15" s="17"/>
      <c r="G15" s="17"/>
      <c r="H15" s="17"/>
      <c r="I15" s="18">
        <f>I16+I18+I20</f>
        <v>2150000</v>
      </c>
      <c r="J15" s="18">
        <f>J16+J18+J20</f>
        <v>2150000</v>
      </c>
    </row>
    <row r="16" spans="1:12">
      <c r="A16" s="16" t="s">
        <v>20</v>
      </c>
      <c r="B16" s="17" t="s">
        <v>11</v>
      </c>
      <c r="C16" s="17" t="s">
        <v>15</v>
      </c>
      <c r="D16" s="17" t="s">
        <v>19</v>
      </c>
      <c r="E16" s="17" t="s">
        <v>21</v>
      </c>
      <c r="F16" s="17"/>
      <c r="G16" s="17"/>
      <c r="H16" s="17"/>
      <c r="I16" s="18">
        <f>I17</f>
        <v>1650000</v>
      </c>
      <c r="J16" s="18">
        <f>J17</f>
        <v>1650000</v>
      </c>
    </row>
    <row r="17" spans="1:10">
      <c r="A17" s="22" t="s">
        <v>22</v>
      </c>
      <c r="B17" s="23" t="s">
        <v>11</v>
      </c>
      <c r="C17" s="23" t="s">
        <v>15</v>
      </c>
      <c r="D17" s="23" t="s">
        <v>19</v>
      </c>
      <c r="E17" s="23" t="s">
        <v>21</v>
      </c>
      <c r="F17" s="23" t="s">
        <v>23</v>
      </c>
      <c r="G17" s="23" t="s">
        <v>24</v>
      </c>
      <c r="H17" s="23" t="s">
        <v>25</v>
      </c>
      <c r="I17" s="24">
        <v>1650000</v>
      </c>
      <c r="J17" s="24">
        <v>1650000</v>
      </c>
    </row>
    <row r="18" spans="1:10" ht="25.5">
      <c r="A18" s="16" t="s">
        <v>26</v>
      </c>
      <c r="B18" s="17" t="s">
        <v>11</v>
      </c>
      <c r="C18" s="17" t="s">
        <v>15</v>
      </c>
      <c r="D18" s="17" t="s">
        <v>19</v>
      </c>
      <c r="E18" s="17" t="s">
        <v>27</v>
      </c>
      <c r="F18" s="17"/>
      <c r="G18" s="17"/>
      <c r="H18" s="17"/>
      <c r="I18" s="18">
        <f>I19</f>
        <v>0</v>
      </c>
      <c r="J18" s="18">
        <f>J19</f>
        <v>0</v>
      </c>
    </row>
    <row r="19" spans="1:10">
      <c r="A19" s="22" t="s">
        <v>28</v>
      </c>
      <c r="B19" s="23" t="s">
        <v>11</v>
      </c>
      <c r="C19" s="23" t="s">
        <v>15</v>
      </c>
      <c r="D19" s="23" t="s">
        <v>19</v>
      </c>
      <c r="E19" s="23" t="s">
        <v>27</v>
      </c>
      <c r="F19" s="23" t="s">
        <v>23</v>
      </c>
      <c r="G19" s="23" t="s">
        <v>24</v>
      </c>
      <c r="H19" s="23" t="s">
        <v>29</v>
      </c>
      <c r="I19" s="24">
        <v>0</v>
      </c>
      <c r="J19" s="24">
        <v>0</v>
      </c>
    </row>
    <row r="20" spans="1:10" ht="25.5">
      <c r="A20" s="16" t="s">
        <v>30</v>
      </c>
      <c r="B20" s="17" t="s">
        <v>11</v>
      </c>
      <c r="C20" s="17" t="s">
        <v>15</v>
      </c>
      <c r="D20" s="17" t="s">
        <v>19</v>
      </c>
      <c r="E20" s="17" t="s">
        <v>31</v>
      </c>
      <c r="F20" s="17"/>
      <c r="G20" s="17"/>
      <c r="H20" s="17"/>
      <c r="I20" s="18">
        <f>I21</f>
        <v>500000</v>
      </c>
      <c r="J20" s="18">
        <f>J21</f>
        <v>500000</v>
      </c>
    </row>
    <row r="21" spans="1:10">
      <c r="A21" s="22" t="s">
        <v>32</v>
      </c>
      <c r="B21" s="23" t="s">
        <v>11</v>
      </c>
      <c r="C21" s="23" t="s">
        <v>15</v>
      </c>
      <c r="D21" s="23" t="s">
        <v>19</v>
      </c>
      <c r="E21" s="23" t="s">
        <v>31</v>
      </c>
      <c r="F21" s="23" t="s">
        <v>23</v>
      </c>
      <c r="G21" s="23" t="s">
        <v>238</v>
      </c>
      <c r="H21" s="23" t="s">
        <v>33</v>
      </c>
      <c r="I21" s="24">
        <v>500000</v>
      </c>
      <c r="J21" s="24">
        <v>500000</v>
      </c>
    </row>
    <row r="22" spans="1:10" ht="25.5">
      <c r="A22" s="16" t="s">
        <v>34</v>
      </c>
      <c r="B22" s="17" t="s">
        <v>11</v>
      </c>
      <c r="C22" s="17" t="s">
        <v>35</v>
      </c>
      <c r="D22" s="17"/>
      <c r="E22" s="17"/>
      <c r="F22" s="17"/>
      <c r="G22" s="17"/>
      <c r="H22" s="17"/>
      <c r="I22" s="18">
        <f>I23</f>
        <v>183000</v>
      </c>
      <c r="J22" s="18">
        <f>J23</f>
        <v>1353000</v>
      </c>
    </row>
    <row r="23" spans="1:10" ht="25.5">
      <c r="A23" s="16" t="s">
        <v>16</v>
      </c>
      <c r="B23" s="17" t="s">
        <v>11</v>
      </c>
      <c r="C23" s="17" t="s">
        <v>35</v>
      </c>
      <c r="D23" s="17" t="s">
        <v>17</v>
      </c>
      <c r="E23" s="17"/>
      <c r="F23" s="17"/>
      <c r="G23" s="17"/>
      <c r="H23" s="17"/>
      <c r="I23" s="18">
        <f>I24</f>
        <v>183000</v>
      </c>
      <c r="J23" s="18">
        <f>J24</f>
        <v>1353000</v>
      </c>
    </row>
    <row r="24" spans="1:10">
      <c r="A24" s="16" t="s">
        <v>36</v>
      </c>
      <c r="B24" s="17" t="s">
        <v>11</v>
      </c>
      <c r="C24" s="17" t="s">
        <v>35</v>
      </c>
      <c r="D24" s="17" t="s">
        <v>37</v>
      </c>
      <c r="E24" s="17"/>
      <c r="F24" s="17"/>
      <c r="G24" s="17"/>
      <c r="H24" s="17"/>
      <c r="I24" s="18">
        <f>I25+I28+I30+I32</f>
        <v>183000</v>
      </c>
      <c r="J24" s="18">
        <f>J25+J28+J30+J32</f>
        <v>1353000</v>
      </c>
    </row>
    <row r="25" spans="1:10">
      <c r="A25" s="16" t="s">
        <v>20</v>
      </c>
      <c r="B25" s="17" t="s">
        <v>11</v>
      </c>
      <c r="C25" s="17" t="s">
        <v>35</v>
      </c>
      <c r="D25" s="17" t="s">
        <v>37</v>
      </c>
      <c r="E25" s="17" t="s">
        <v>21</v>
      </c>
      <c r="F25" s="17"/>
      <c r="G25" s="17"/>
      <c r="H25" s="17"/>
      <c r="I25" s="18">
        <f>I26+I27</f>
        <v>133000</v>
      </c>
      <c r="J25" s="18">
        <f>J26+J27</f>
        <v>1303000</v>
      </c>
    </row>
    <row r="26" spans="1:10">
      <c r="A26" s="22" t="s">
        <v>22</v>
      </c>
      <c r="B26" s="23" t="s">
        <v>11</v>
      </c>
      <c r="C26" s="23" t="s">
        <v>35</v>
      </c>
      <c r="D26" s="23" t="s">
        <v>37</v>
      </c>
      <c r="E26" s="23" t="s">
        <v>21</v>
      </c>
      <c r="F26" s="23" t="s">
        <v>23</v>
      </c>
      <c r="G26" s="23" t="s">
        <v>238</v>
      </c>
      <c r="H26" s="23" t="s">
        <v>25</v>
      </c>
      <c r="I26" s="24">
        <v>130000</v>
      </c>
      <c r="J26" s="24">
        <v>1300000</v>
      </c>
    </row>
    <row r="27" spans="1:10">
      <c r="A27" s="22" t="s">
        <v>28</v>
      </c>
      <c r="B27" s="23" t="s">
        <v>11</v>
      </c>
      <c r="C27" s="23" t="s">
        <v>35</v>
      </c>
      <c r="D27" s="23" t="s">
        <v>37</v>
      </c>
      <c r="E27" s="23" t="s">
        <v>21</v>
      </c>
      <c r="F27" s="23" t="s">
        <v>23</v>
      </c>
      <c r="G27" s="23" t="s">
        <v>24</v>
      </c>
      <c r="H27" s="23" t="s">
        <v>29</v>
      </c>
      <c r="I27" s="24">
        <v>3000</v>
      </c>
      <c r="J27" s="24">
        <v>3000</v>
      </c>
    </row>
    <row r="28" spans="1:10" ht="25.5">
      <c r="A28" s="16" t="s">
        <v>26</v>
      </c>
      <c r="B28" s="17" t="s">
        <v>11</v>
      </c>
      <c r="C28" s="17" t="s">
        <v>35</v>
      </c>
      <c r="D28" s="17" t="s">
        <v>37</v>
      </c>
      <c r="E28" s="17" t="s">
        <v>27</v>
      </c>
      <c r="F28" s="17"/>
      <c r="G28" s="17"/>
      <c r="H28" s="17"/>
      <c r="I28" s="18">
        <f>I29</f>
        <v>0</v>
      </c>
      <c r="J28" s="18">
        <f>J29</f>
        <v>0</v>
      </c>
    </row>
    <row r="29" spans="1:10">
      <c r="A29" s="22" t="s">
        <v>28</v>
      </c>
      <c r="B29" s="23" t="s">
        <v>11</v>
      </c>
      <c r="C29" s="23" t="s">
        <v>35</v>
      </c>
      <c r="D29" s="23" t="s">
        <v>37</v>
      </c>
      <c r="E29" s="23" t="s">
        <v>27</v>
      </c>
      <c r="F29" s="23" t="s">
        <v>23</v>
      </c>
      <c r="G29" s="23" t="s">
        <v>24</v>
      </c>
      <c r="H29" s="23" t="s">
        <v>29</v>
      </c>
      <c r="I29" s="24">
        <v>0</v>
      </c>
      <c r="J29" s="24">
        <v>0</v>
      </c>
    </row>
    <row r="30" spans="1:10" ht="25.5">
      <c r="A30" s="16" t="s">
        <v>30</v>
      </c>
      <c r="B30" s="17" t="s">
        <v>11</v>
      </c>
      <c r="C30" s="17" t="s">
        <v>35</v>
      </c>
      <c r="D30" s="17" t="s">
        <v>37</v>
      </c>
      <c r="E30" s="17" t="s">
        <v>31</v>
      </c>
      <c r="F30" s="17"/>
      <c r="G30" s="17"/>
      <c r="H30" s="17"/>
      <c r="I30" s="18">
        <f>I31</f>
        <v>40000</v>
      </c>
      <c r="J30" s="18">
        <f>J31</f>
        <v>40000</v>
      </c>
    </row>
    <row r="31" spans="1:10">
      <c r="A31" s="22" t="s">
        <v>32</v>
      </c>
      <c r="B31" s="23" t="s">
        <v>11</v>
      </c>
      <c r="C31" s="23" t="s">
        <v>35</v>
      </c>
      <c r="D31" s="23" t="s">
        <v>37</v>
      </c>
      <c r="E31" s="23" t="s">
        <v>31</v>
      </c>
      <c r="F31" s="23" t="s">
        <v>23</v>
      </c>
      <c r="G31" s="23" t="s">
        <v>238</v>
      </c>
      <c r="H31" s="23" t="s">
        <v>33</v>
      </c>
      <c r="I31" s="24">
        <v>40000</v>
      </c>
      <c r="J31" s="24">
        <v>40000</v>
      </c>
    </row>
    <row r="32" spans="1:10">
      <c r="A32" s="16" t="s">
        <v>38</v>
      </c>
      <c r="B32" s="17" t="s">
        <v>11</v>
      </c>
      <c r="C32" s="17" t="s">
        <v>35</v>
      </c>
      <c r="D32" s="17" t="s">
        <v>37</v>
      </c>
      <c r="E32" s="17" t="s">
        <v>39</v>
      </c>
      <c r="F32" s="17"/>
      <c r="G32" s="17"/>
      <c r="H32" s="17"/>
      <c r="I32" s="18">
        <f>I33</f>
        <v>10000</v>
      </c>
      <c r="J32" s="18">
        <f>J33</f>
        <v>10000</v>
      </c>
    </row>
    <row r="33" spans="1:10">
      <c r="A33" s="22" t="s">
        <v>40</v>
      </c>
      <c r="B33" s="23" t="s">
        <v>11</v>
      </c>
      <c r="C33" s="23" t="s">
        <v>35</v>
      </c>
      <c r="D33" s="23" t="s">
        <v>37</v>
      </c>
      <c r="E33" s="23" t="s">
        <v>39</v>
      </c>
      <c r="F33" s="23" t="s">
        <v>23</v>
      </c>
      <c r="G33" s="23" t="s">
        <v>238</v>
      </c>
      <c r="H33" s="23" t="s">
        <v>41</v>
      </c>
      <c r="I33" s="24">
        <v>10000</v>
      </c>
      <c r="J33" s="24">
        <v>10000</v>
      </c>
    </row>
    <row r="34" spans="1:10" ht="38.25">
      <c r="A34" s="16" t="s">
        <v>42</v>
      </c>
      <c r="B34" s="17" t="s">
        <v>11</v>
      </c>
      <c r="C34" s="17" t="s">
        <v>43</v>
      </c>
      <c r="D34" s="17"/>
      <c r="E34" s="17"/>
      <c r="F34" s="17"/>
      <c r="G34" s="17"/>
      <c r="H34" s="17"/>
      <c r="I34" s="18">
        <f>I35+I54</f>
        <v>9229200</v>
      </c>
      <c r="J34" s="18">
        <f>J35+J54</f>
        <v>9229200</v>
      </c>
    </row>
    <row r="35" spans="1:10" ht="25.5">
      <c r="A35" s="16" t="s">
        <v>16</v>
      </c>
      <c r="B35" s="17" t="s">
        <v>11</v>
      </c>
      <c r="C35" s="17" t="s">
        <v>43</v>
      </c>
      <c r="D35" s="17" t="s">
        <v>17</v>
      </c>
      <c r="E35" s="17"/>
      <c r="F35" s="17"/>
      <c r="G35" s="17"/>
      <c r="H35" s="17"/>
      <c r="I35" s="18">
        <f>I36</f>
        <v>8914000</v>
      </c>
      <c r="J35" s="18">
        <f>J36</f>
        <v>8914000</v>
      </c>
    </row>
    <row r="36" spans="1:10">
      <c r="A36" s="16" t="s">
        <v>36</v>
      </c>
      <c r="B36" s="17" t="s">
        <v>11</v>
      </c>
      <c r="C36" s="17" t="s">
        <v>43</v>
      </c>
      <c r="D36" s="17" t="s">
        <v>37</v>
      </c>
      <c r="E36" s="17"/>
      <c r="F36" s="17"/>
      <c r="G36" s="17"/>
      <c r="H36" s="17"/>
      <c r="I36" s="18">
        <f>I37+I40+I42+I45+I52</f>
        <v>8914000</v>
      </c>
      <c r="J36" s="18">
        <f>J37+J40+J42+J45+J52</f>
        <v>8914000</v>
      </c>
    </row>
    <row r="37" spans="1:10">
      <c r="A37" s="16" t="s">
        <v>20</v>
      </c>
      <c r="B37" s="17" t="s">
        <v>11</v>
      </c>
      <c r="C37" s="17" t="s">
        <v>43</v>
      </c>
      <c r="D37" s="17" t="s">
        <v>37</v>
      </c>
      <c r="E37" s="17" t="s">
        <v>21</v>
      </c>
      <c r="F37" s="17"/>
      <c r="G37" s="17"/>
      <c r="H37" s="17"/>
      <c r="I37" s="18">
        <f>I38+I39</f>
        <v>5750000</v>
      </c>
      <c r="J37" s="18">
        <f>J38+J39</f>
        <v>5750000</v>
      </c>
    </row>
    <row r="38" spans="1:10">
      <c r="A38" s="22" t="s">
        <v>22</v>
      </c>
      <c r="B38" s="23" t="s">
        <v>11</v>
      </c>
      <c r="C38" s="23" t="s">
        <v>43</v>
      </c>
      <c r="D38" s="23" t="s">
        <v>37</v>
      </c>
      <c r="E38" s="23" t="s">
        <v>21</v>
      </c>
      <c r="F38" s="23" t="s">
        <v>23</v>
      </c>
      <c r="G38" s="23" t="s">
        <v>238</v>
      </c>
      <c r="H38" s="23" t="s">
        <v>25</v>
      </c>
      <c r="I38" s="24">
        <v>5700000</v>
      </c>
      <c r="J38" s="24">
        <v>5700000</v>
      </c>
    </row>
    <row r="39" spans="1:10">
      <c r="A39" s="22" t="s">
        <v>28</v>
      </c>
      <c r="B39" s="23" t="s">
        <v>11</v>
      </c>
      <c r="C39" s="23" t="s">
        <v>43</v>
      </c>
      <c r="D39" s="23" t="s">
        <v>37</v>
      </c>
      <c r="E39" s="23" t="s">
        <v>21</v>
      </c>
      <c r="F39" s="23" t="s">
        <v>23</v>
      </c>
      <c r="G39" s="23" t="s">
        <v>238</v>
      </c>
      <c r="H39" s="23" t="s">
        <v>29</v>
      </c>
      <c r="I39" s="24">
        <v>50000</v>
      </c>
      <c r="J39" s="24">
        <v>50000</v>
      </c>
    </row>
    <row r="40" spans="1:10" ht="25.5">
      <c r="A40" s="16" t="s">
        <v>26</v>
      </c>
      <c r="B40" s="17" t="s">
        <v>11</v>
      </c>
      <c r="C40" s="17" t="s">
        <v>43</v>
      </c>
      <c r="D40" s="17" t="s">
        <v>37</v>
      </c>
      <c r="E40" s="17" t="s">
        <v>27</v>
      </c>
      <c r="F40" s="17"/>
      <c r="G40" s="17"/>
      <c r="H40" s="17"/>
      <c r="I40" s="18">
        <f>I41</f>
        <v>34000</v>
      </c>
      <c r="J40" s="18">
        <f>J41</f>
        <v>34000</v>
      </c>
    </row>
    <row r="41" spans="1:10">
      <c r="A41" s="22" t="s">
        <v>46</v>
      </c>
      <c r="B41" s="23" t="s">
        <v>11</v>
      </c>
      <c r="C41" s="23" t="s">
        <v>43</v>
      </c>
      <c r="D41" s="23" t="s">
        <v>37</v>
      </c>
      <c r="E41" s="23" t="s">
        <v>27</v>
      </c>
      <c r="F41" s="23" t="s">
        <v>23</v>
      </c>
      <c r="G41" s="23" t="s">
        <v>238</v>
      </c>
      <c r="H41" s="23" t="s">
        <v>47</v>
      </c>
      <c r="I41" s="24">
        <v>34000</v>
      </c>
      <c r="J41" s="24">
        <v>34000</v>
      </c>
    </row>
    <row r="42" spans="1:10" ht="25.5">
      <c r="A42" s="16" t="s">
        <v>30</v>
      </c>
      <c r="B42" s="17" t="s">
        <v>11</v>
      </c>
      <c r="C42" s="17" t="s">
        <v>43</v>
      </c>
      <c r="D42" s="17" t="s">
        <v>37</v>
      </c>
      <c r="E42" s="17" t="s">
        <v>31</v>
      </c>
      <c r="F42" s="17"/>
      <c r="G42" s="17"/>
      <c r="H42" s="17"/>
      <c r="I42" s="18">
        <f>I43+I44</f>
        <v>1750000</v>
      </c>
      <c r="J42" s="18">
        <f>J43+J44</f>
        <v>1750000</v>
      </c>
    </row>
    <row r="43" spans="1:10">
      <c r="A43" s="22" t="s">
        <v>32</v>
      </c>
      <c r="B43" s="23" t="s">
        <v>11</v>
      </c>
      <c r="C43" s="23" t="s">
        <v>43</v>
      </c>
      <c r="D43" s="23" t="s">
        <v>37</v>
      </c>
      <c r="E43" s="23" t="s">
        <v>31</v>
      </c>
      <c r="F43" s="23" t="s">
        <v>23</v>
      </c>
      <c r="G43" s="23" t="s">
        <v>238</v>
      </c>
      <c r="H43" s="23" t="s">
        <v>33</v>
      </c>
      <c r="I43" s="24">
        <v>1700000</v>
      </c>
      <c r="J43" s="24">
        <v>1700000</v>
      </c>
    </row>
    <row r="44" spans="1:10">
      <c r="A44" s="22" t="s">
        <v>28</v>
      </c>
      <c r="B44" s="23" t="s">
        <v>11</v>
      </c>
      <c r="C44" s="23" t="s">
        <v>43</v>
      </c>
      <c r="D44" s="23" t="s">
        <v>37</v>
      </c>
      <c r="E44" s="23" t="s">
        <v>31</v>
      </c>
      <c r="F44" s="23" t="s">
        <v>23</v>
      </c>
      <c r="G44" s="23" t="s">
        <v>238</v>
      </c>
      <c r="H44" s="23" t="s">
        <v>29</v>
      </c>
      <c r="I44" s="24">
        <v>50000</v>
      </c>
      <c r="J44" s="24">
        <v>50000</v>
      </c>
    </row>
    <row r="45" spans="1:10">
      <c r="A45" s="16" t="s">
        <v>38</v>
      </c>
      <c r="B45" s="17" t="s">
        <v>11</v>
      </c>
      <c r="C45" s="17" t="s">
        <v>43</v>
      </c>
      <c r="D45" s="17" t="s">
        <v>37</v>
      </c>
      <c r="E45" s="17" t="s">
        <v>39</v>
      </c>
      <c r="F45" s="17"/>
      <c r="G45" s="17"/>
      <c r="H45" s="17"/>
      <c r="I45" s="18">
        <f>SUM(I46:I51)</f>
        <v>680000</v>
      </c>
      <c r="J45" s="18">
        <f>SUM(J46:J51)</f>
        <v>680000</v>
      </c>
    </row>
    <row r="46" spans="1:10">
      <c r="A46" s="22" t="s">
        <v>46</v>
      </c>
      <c r="B46" s="23" t="s">
        <v>11</v>
      </c>
      <c r="C46" s="23" t="s">
        <v>43</v>
      </c>
      <c r="D46" s="23" t="s">
        <v>37</v>
      </c>
      <c r="E46" s="23" t="s">
        <v>39</v>
      </c>
      <c r="F46" s="23" t="s">
        <v>23</v>
      </c>
      <c r="G46" s="23" t="s">
        <v>238</v>
      </c>
      <c r="H46" s="23" t="s">
        <v>47</v>
      </c>
      <c r="I46" s="24">
        <v>350000</v>
      </c>
      <c r="J46" s="24">
        <v>350000</v>
      </c>
    </row>
    <row r="47" spans="1:10">
      <c r="A47" s="22" t="s">
        <v>48</v>
      </c>
      <c r="B47" s="23" t="s">
        <v>11</v>
      </c>
      <c r="C47" s="23" t="s">
        <v>43</v>
      </c>
      <c r="D47" s="23" t="s">
        <v>37</v>
      </c>
      <c r="E47" s="23" t="s">
        <v>39</v>
      </c>
      <c r="F47" s="23" t="s">
        <v>23</v>
      </c>
      <c r="G47" s="23" t="s">
        <v>238</v>
      </c>
      <c r="H47" s="23" t="s">
        <v>49</v>
      </c>
      <c r="I47" s="24">
        <v>90000</v>
      </c>
      <c r="J47" s="24">
        <v>90000</v>
      </c>
    </row>
    <row r="48" spans="1:10">
      <c r="A48" s="22" t="s">
        <v>50</v>
      </c>
      <c r="B48" s="23" t="s">
        <v>11</v>
      </c>
      <c r="C48" s="23" t="s">
        <v>43</v>
      </c>
      <c r="D48" s="23" t="s">
        <v>37</v>
      </c>
      <c r="E48" s="23" t="s">
        <v>39</v>
      </c>
      <c r="F48" s="23" t="s">
        <v>23</v>
      </c>
      <c r="G48" s="23" t="s">
        <v>238</v>
      </c>
      <c r="H48" s="23" t="s">
        <v>51</v>
      </c>
      <c r="I48" s="24">
        <v>110000</v>
      </c>
      <c r="J48" s="24">
        <v>110000</v>
      </c>
    </row>
    <row r="49" spans="1:10">
      <c r="A49" s="22" t="s">
        <v>44</v>
      </c>
      <c r="B49" s="23" t="s">
        <v>11</v>
      </c>
      <c r="C49" s="23" t="s">
        <v>43</v>
      </c>
      <c r="D49" s="23" t="s">
        <v>37</v>
      </c>
      <c r="E49" s="23" t="s">
        <v>39</v>
      </c>
      <c r="F49" s="23" t="s">
        <v>23</v>
      </c>
      <c r="G49" s="23" t="s">
        <v>238</v>
      </c>
      <c r="H49" s="23" t="s">
        <v>45</v>
      </c>
      <c r="I49" s="24">
        <v>20000</v>
      </c>
      <c r="J49" s="24">
        <v>20000</v>
      </c>
    </row>
    <row r="50" spans="1:10">
      <c r="A50" s="22" t="s">
        <v>52</v>
      </c>
      <c r="B50" s="23" t="s">
        <v>11</v>
      </c>
      <c r="C50" s="23" t="s">
        <v>43</v>
      </c>
      <c r="D50" s="23" t="s">
        <v>37</v>
      </c>
      <c r="E50" s="23" t="s">
        <v>39</v>
      </c>
      <c r="F50" s="23" t="s">
        <v>23</v>
      </c>
      <c r="G50" s="23" t="s">
        <v>238</v>
      </c>
      <c r="H50" s="23" t="s">
        <v>53</v>
      </c>
      <c r="I50" s="24">
        <v>30000</v>
      </c>
      <c r="J50" s="24">
        <v>30000</v>
      </c>
    </row>
    <row r="51" spans="1:10">
      <c r="A51" s="22" t="s">
        <v>40</v>
      </c>
      <c r="B51" s="23" t="s">
        <v>11</v>
      </c>
      <c r="C51" s="23" t="s">
        <v>43</v>
      </c>
      <c r="D51" s="23" t="s">
        <v>37</v>
      </c>
      <c r="E51" s="23" t="s">
        <v>39</v>
      </c>
      <c r="F51" s="23" t="s">
        <v>23</v>
      </c>
      <c r="G51" s="23" t="s">
        <v>238</v>
      </c>
      <c r="H51" s="23" t="s">
        <v>41</v>
      </c>
      <c r="I51" s="24">
        <v>80000</v>
      </c>
      <c r="J51" s="24">
        <v>80000</v>
      </c>
    </row>
    <row r="52" spans="1:10">
      <c r="A52" s="16" t="s">
        <v>203</v>
      </c>
      <c r="B52" s="17" t="s">
        <v>11</v>
      </c>
      <c r="C52" s="17" t="s">
        <v>43</v>
      </c>
      <c r="D52" s="17" t="s">
        <v>37</v>
      </c>
      <c r="E52" s="17" t="s">
        <v>204</v>
      </c>
      <c r="F52" s="17"/>
      <c r="G52" s="17"/>
      <c r="H52" s="17"/>
      <c r="I52" s="18">
        <f>I53</f>
        <v>700000</v>
      </c>
      <c r="J52" s="18">
        <f>J53</f>
        <v>700000</v>
      </c>
    </row>
    <row r="53" spans="1:10">
      <c r="A53" s="22" t="s">
        <v>48</v>
      </c>
      <c r="B53" s="23" t="s">
        <v>11</v>
      </c>
      <c r="C53" s="23" t="s">
        <v>43</v>
      </c>
      <c r="D53" s="23" t="s">
        <v>37</v>
      </c>
      <c r="E53" s="23" t="s">
        <v>204</v>
      </c>
      <c r="F53" s="23" t="s">
        <v>23</v>
      </c>
      <c r="G53" s="23" t="s">
        <v>238</v>
      </c>
      <c r="H53" s="23" t="s">
        <v>49</v>
      </c>
      <c r="I53" s="24">
        <v>700000</v>
      </c>
      <c r="J53" s="24">
        <v>700000</v>
      </c>
    </row>
    <row r="54" spans="1:10">
      <c r="A54" s="16" t="s">
        <v>54</v>
      </c>
      <c r="B54" s="17" t="s">
        <v>11</v>
      </c>
      <c r="C54" s="17" t="s">
        <v>43</v>
      </c>
      <c r="D54" s="17" t="s">
        <v>55</v>
      </c>
      <c r="E54" s="17"/>
      <c r="F54" s="17"/>
      <c r="G54" s="17"/>
      <c r="H54" s="17"/>
      <c r="I54" s="18">
        <f>I55+I61+I64</f>
        <v>315200</v>
      </c>
      <c r="J54" s="18">
        <f>J55+J61+J64</f>
        <v>315200</v>
      </c>
    </row>
    <row r="55" spans="1:10" ht="25.5">
      <c r="A55" s="16" t="s">
        <v>56</v>
      </c>
      <c r="B55" s="17" t="s">
        <v>11</v>
      </c>
      <c r="C55" s="17" t="s">
        <v>43</v>
      </c>
      <c r="D55" s="17" t="s">
        <v>57</v>
      </c>
      <c r="E55" s="17"/>
      <c r="F55" s="17"/>
      <c r="G55" s="17"/>
      <c r="H55" s="17"/>
      <c r="I55" s="18">
        <f>I56+I59</f>
        <v>60200</v>
      </c>
      <c r="J55" s="18">
        <f>J56+J59</f>
        <v>60200</v>
      </c>
    </row>
    <row r="56" spans="1:10">
      <c r="A56" s="16" t="s">
        <v>38</v>
      </c>
      <c r="B56" s="17" t="s">
        <v>11</v>
      </c>
      <c r="C56" s="17" t="s">
        <v>43</v>
      </c>
      <c r="D56" s="17" t="s">
        <v>57</v>
      </c>
      <c r="E56" s="17" t="s">
        <v>39</v>
      </c>
      <c r="F56" s="17"/>
      <c r="G56" s="17"/>
      <c r="H56" s="17"/>
      <c r="I56" s="18">
        <f>I57+I58</f>
        <v>51200</v>
      </c>
      <c r="J56" s="18">
        <f>J57+J58</f>
        <v>51200</v>
      </c>
    </row>
    <row r="57" spans="1:10">
      <c r="A57" s="22" t="s">
        <v>46</v>
      </c>
      <c r="B57" s="23" t="s">
        <v>11</v>
      </c>
      <c r="C57" s="23" t="s">
        <v>43</v>
      </c>
      <c r="D57" s="23" t="s">
        <v>57</v>
      </c>
      <c r="E57" s="23" t="s">
        <v>39</v>
      </c>
      <c r="F57" s="23" t="s">
        <v>58</v>
      </c>
      <c r="G57" s="23" t="s">
        <v>238</v>
      </c>
      <c r="H57" s="23" t="s">
        <v>47</v>
      </c>
      <c r="I57" s="24">
        <v>20000</v>
      </c>
      <c r="J57" s="24">
        <v>20000</v>
      </c>
    </row>
    <row r="58" spans="1:10">
      <c r="A58" s="22" t="s">
        <v>40</v>
      </c>
      <c r="B58" s="23" t="s">
        <v>11</v>
      </c>
      <c r="C58" s="23" t="s">
        <v>43</v>
      </c>
      <c r="D58" s="23" t="s">
        <v>57</v>
      </c>
      <c r="E58" s="23" t="s">
        <v>39</v>
      </c>
      <c r="F58" s="23" t="s">
        <v>58</v>
      </c>
      <c r="G58" s="23" t="s">
        <v>238</v>
      </c>
      <c r="H58" s="23" t="s">
        <v>41</v>
      </c>
      <c r="I58" s="24">
        <v>31200</v>
      </c>
      <c r="J58" s="24">
        <v>31200</v>
      </c>
    </row>
    <row r="59" spans="1:10">
      <c r="A59" s="16" t="s">
        <v>59</v>
      </c>
      <c r="B59" s="17" t="s">
        <v>11</v>
      </c>
      <c r="C59" s="17" t="s">
        <v>43</v>
      </c>
      <c r="D59" s="17" t="s">
        <v>57</v>
      </c>
      <c r="E59" s="17" t="s">
        <v>60</v>
      </c>
      <c r="F59" s="17"/>
      <c r="G59" s="17"/>
      <c r="H59" s="17"/>
      <c r="I59" s="18">
        <v>9000</v>
      </c>
      <c r="J59" s="18">
        <v>9000</v>
      </c>
    </row>
    <row r="60" spans="1:10">
      <c r="A60" s="22" t="s">
        <v>61</v>
      </c>
      <c r="B60" s="23" t="s">
        <v>11</v>
      </c>
      <c r="C60" s="23" t="s">
        <v>43</v>
      </c>
      <c r="D60" s="23" t="s">
        <v>57</v>
      </c>
      <c r="E60" s="23" t="s">
        <v>60</v>
      </c>
      <c r="F60" s="23" t="s">
        <v>58</v>
      </c>
      <c r="G60" s="23" t="s">
        <v>238</v>
      </c>
      <c r="H60" s="23" t="s">
        <v>62</v>
      </c>
      <c r="I60" s="24">
        <v>12000</v>
      </c>
      <c r="J60" s="24">
        <v>12000</v>
      </c>
    </row>
    <row r="61" spans="1:10">
      <c r="A61" s="16" t="s">
        <v>63</v>
      </c>
      <c r="B61" s="17" t="s">
        <v>11</v>
      </c>
      <c r="C61" s="17" t="s">
        <v>43</v>
      </c>
      <c r="D61" s="17" t="s">
        <v>64</v>
      </c>
      <c r="E61" s="17"/>
      <c r="F61" s="17"/>
      <c r="G61" s="17"/>
      <c r="H61" s="17"/>
      <c r="I61" s="18">
        <f>I62</f>
        <v>50000</v>
      </c>
      <c r="J61" s="18">
        <f>J62</f>
        <v>50000</v>
      </c>
    </row>
    <row r="62" spans="1:10">
      <c r="A62" s="16" t="s">
        <v>65</v>
      </c>
      <c r="B62" s="17" t="s">
        <v>11</v>
      </c>
      <c r="C62" s="17" t="s">
        <v>43</v>
      </c>
      <c r="D62" s="17" t="s">
        <v>64</v>
      </c>
      <c r="E62" s="17" t="s">
        <v>66</v>
      </c>
      <c r="F62" s="17"/>
      <c r="G62" s="17"/>
      <c r="H62" s="17"/>
      <c r="I62" s="18">
        <f>I63</f>
        <v>50000</v>
      </c>
      <c r="J62" s="18">
        <f>J63</f>
        <v>50000</v>
      </c>
    </row>
    <row r="63" spans="1:10">
      <c r="A63" s="22" t="s">
        <v>67</v>
      </c>
      <c r="B63" s="23" t="s">
        <v>11</v>
      </c>
      <c r="C63" s="23" t="s">
        <v>43</v>
      </c>
      <c r="D63" s="23" t="s">
        <v>64</v>
      </c>
      <c r="E63" s="23" t="s">
        <v>66</v>
      </c>
      <c r="F63" s="23" t="s">
        <v>23</v>
      </c>
      <c r="G63" s="23" t="s">
        <v>238</v>
      </c>
      <c r="H63" s="23" t="s">
        <v>68</v>
      </c>
      <c r="I63" s="24">
        <v>50000</v>
      </c>
      <c r="J63" s="24">
        <v>50000</v>
      </c>
    </row>
    <row r="64" spans="1:10">
      <c r="A64" s="16" t="s">
        <v>69</v>
      </c>
      <c r="B64" s="17" t="s">
        <v>11</v>
      </c>
      <c r="C64" s="17" t="s">
        <v>43</v>
      </c>
      <c r="D64" s="17" t="s">
        <v>70</v>
      </c>
      <c r="E64" s="17"/>
      <c r="F64" s="17"/>
      <c r="G64" s="17"/>
      <c r="H64" s="17"/>
      <c r="I64" s="18">
        <f>I65+I67</f>
        <v>205000</v>
      </c>
      <c r="J64" s="18">
        <f>J65+J67</f>
        <v>205000</v>
      </c>
    </row>
    <row r="65" spans="1:10">
      <c r="A65" s="16" t="s">
        <v>205</v>
      </c>
      <c r="B65" s="17" t="s">
        <v>11</v>
      </c>
      <c r="C65" s="17" t="s">
        <v>43</v>
      </c>
      <c r="D65" s="17" t="s">
        <v>70</v>
      </c>
      <c r="E65" s="17" t="s">
        <v>206</v>
      </c>
      <c r="F65" s="17"/>
      <c r="G65" s="17"/>
      <c r="H65" s="17"/>
      <c r="I65" s="18">
        <f>I66</f>
        <v>200000</v>
      </c>
      <c r="J65" s="18">
        <f>J66</f>
        <v>200000</v>
      </c>
    </row>
    <row r="66" spans="1:10">
      <c r="A66" s="22" t="s">
        <v>67</v>
      </c>
      <c r="B66" s="23" t="s">
        <v>11</v>
      </c>
      <c r="C66" s="23" t="s">
        <v>43</v>
      </c>
      <c r="D66" s="23" t="s">
        <v>70</v>
      </c>
      <c r="E66" s="23" t="s">
        <v>206</v>
      </c>
      <c r="F66" s="23" t="s">
        <v>23</v>
      </c>
      <c r="G66" s="23" t="s">
        <v>238</v>
      </c>
      <c r="H66" s="23" t="s">
        <v>68</v>
      </c>
      <c r="I66" s="24">
        <v>200000</v>
      </c>
      <c r="J66" s="24">
        <v>200000</v>
      </c>
    </row>
    <row r="67" spans="1:10">
      <c r="A67" s="16" t="s">
        <v>71</v>
      </c>
      <c r="B67" s="17" t="s">
        <v>11</v>
      </c>
      <c r="C67" s="17" t="s">
        <v>43</v>
      </c>
      <c r="D67" s="17" t="s">
        <v>70</v>
      </c>
      <c r="E67" s="17" t="s">
        <v>72</v>
      </c>
      <c r="F67" s="17"/>
      <c r="G67" s="17"/>
      <c r="H67" s="17"/>
      <c r="I67" s="18">
        <f>I68</f>
        <v>5000</v>
      </c>
      <c r="J67" s="18">
        <f>J68</f>
        <v>5000</v>
      </c>
    </row>
    <row r="68" spans="1:10" ht="25.5">
      <c r="A68" s="22" t="s">
        <v>207</v>
      </c>
      <c r="B68" s="23" t="s">
        <v>11</v>
      </c>
      <c r="C68" s="23" t="s">
        <v>43</v>
      </c>
      <c r="D68" s="23" t="s">
        <v>70</v>
      </c>
      <c r="E68" s="23" t="s">
        <v>72</v>
      </c>
      <c r="F68" s="23" t="s">
        <v>23</v>
      </c>
      <c r="G68" s="23" t="s">
        <v>238</v>
      </c>
      <c r="H68" s="23" t="s">
        <v>208</v>
      </c>
      <c r="I68" s="24">
        <v>5000</v>
      </c>
      <c r="J68" s="24">
        <v>5000</v>
      </c>
    </row>
    <row r="69" spans="1:10" ht="25.5">
      <c r="A69" s="16" t="s">
        <v>73</v>
      </c>
      <c r="B69" s="17" t="s">
        <v>11</v>
      </c>
      <c r="C69" s="17" t="s">
        <v>74</v>
      </c>
      <c r="D69" s="17"/>
      <c r="E69" s="17"/>
      <c r="F69" s="17"/>
      <c r="G69" s="17"/>
      <c r="H69" s="17"/>
      <c r="I69" s="18">
        <f t="shared" ref="I69:J71" si="0">I70</f>
        <v>728700</v>
      </c>
      <c r="J69" s="18">
        <f t="shared" si="0"/>
        <v>728700</v>
      </c>
    </row>
    <row r="70" spans="1:10" ht="25.5">
      <c r="A70" s="16" t="s">
        <v>16</v>
      </c>
      <c r="B70" s="17" t="s">
        <v>11</v>
      </c>
      <c r="C70" s="17" t="s">
        <v>74</v>
      </c>
      <c r="D70" s="17" t="s">
        <v>17</v>
      </c>
      <c r="E70" s="17"/>
      <c r="F70" s="17"/>
      <c r="G70" s="17"/>
      <c r="H70" s="17"/>
      <c r="I70" s="18">
        <f t="shared" si="0"/>
        <v>728700</v>
      </c>
      <c r="J70" s="18">
        <f t="shared" si="0"/>
        <v>728700</v>
      </c>
    </row>
    <row r="71" spans="1:10" ht="38.25">
      <c r="A71" s="16" t="s">
        <v>75</v>
      </c>
      <c r="B71" s="17" t="s">
        <v>11</v>
      </c>
      <c r="C71" s="17" t="s">
        <v>74</v>
      </c>
      <c r="D71" s="17" t="s">
        <v>76</v>
      </c>
      <c r="E71" s="17"/>
      <c r="F71" s="17"/>
      <c r="G71" s="17"/>
      <c r="H71" s="17"/>
      <c r="I71" s="18">
        <f t="shared" si="0"/>
        <v>728700</v>
      </c>
      <c r="J71" s="18">
        <f t="shared" si="0"/>
        <v>728700</v>
      </c>
    </row>
    <row r="72" spans="1:10">
      <c r="A72" s="16" t="s">
        <v>77</v>
      </c>
      <c r="B72" s="17" t="s">
        <v>11</v>
      </c>
      <c r="C72" s="17" t="s">
        <v>74</v>
      </c>
      <c r="D72" s="17" t="s">
        <v>76</v>
      </c>
      <c r="E72" s="17" t="s">
        <v>78</v>
      </c>
      <c r="F72" s="17"/>
      <c r="G72" s="17"/>
      <c r="H72" s="17"/>
      <c r="I72" s="18">
        <f>I73+I74</f>
        <v>728700</v>
      </c>
      <c r="J72" s="18">
        <f>J73+J74</f>
        <v>728700</v>
      </c>
    </row>
    <row r="73" spans="1:10">
      <c r="A73" s="22" t="s">
        <v>79</v>
      </c>
      <c r="B73" s="23" t="s">
        <v>11</v>
      </c>
      <c r="C73" s="23" t="s">
        <v>74</v>
      </c>
      <c r="D73" s="23" t="s">
        <v>76</v>
      </c>
      <c r="E73" s="23" t="s">
        <v>78</v>
      </c>
      <c r="F73" s="23" t="s">
        <v>23</v>
      </c>
      <c r="G73" s="23" t="s">
        <v>239</v>
      </c>
      <c r="H73" s="23" t="s">
        <v>80</v>
      </c>
      <c r="I73" s="24">
        <v>118750</v>
      </c>
      <c r="J73" s="24">
        <v>118750</v>
      </c>
    </row>
    <row r="74" spans="1:10">
      <c r="A74" s="22" t="s">
        <v>79</v>
      </c>
      <c r="B74" s="23" t="s">
        <v>11</v>
      </c>
      <c r="C74" s="23" t="s">
        <v>74</v>
      </c>
      <c r="D74" s="23" t="s">
        <v>76</v>
      </c>
      <c r="E74" s="23" t="s">
        <v>78</v>
      </c>
      <c r="F74" s="23" t="s">
        <v>23</v>
      </c>
      <c r="G74" s="23" t="s">
        <v>240</v>
      </c>
      <c r="H74" s="23" t="s">
        <v>80</v>
      </c>
      <c r="I74" s="24">
        <v>609950</v>
      </c>
      <c r="J74" s="24">
        <v>609950</v>
      </c>
    </row>
    <row r="75" spans="1:10">
      <c r="A75" s="25" t="s">
        <v>245</v>
      </c>
      <c r="B75" s="26" t="s">
        <v>11</v>
      </c>
      <c r="C75" s="26" t="s">
        <v>246</v>
      </c>
      <c r="D75" s="26"/>
      <c r="E75" s="26"/>
      <c r="F75" s="26"/>
      <c r="G75" s="26"/>
      <c r="H75" s="26"/>
      <c r="I75" s="27">
        <f t="shared" ref="I75:J78" si="1">I76</f>
        <v>0</v>
      </c>
      <c r="J75" s="27">
        <f t="shared" si="1"/>
        <v>0</v>
      </c>
    </row>
    <row r="76" spans="1:10">
      <c r="A76" s="25" t="s">
        <v>54</v>
      </c>
      <c r="B76" s="26" t="s">
        <v>11</v>
      </c>
      <c r="C76" s="26" t="s">
        <v>246</v>
      </c>
      <c r="D76" s="26" t="s">
        <v>55</v>
      </c>
      <c r="E76" s="26"/>
      <c r="F76" s="26"/>
      <c r="G76" s="26"/>
      <c r="H76" s="26"/>
      <c r="I76" s="27">
        <f t="shared" si="1"/>
        <v>0</v>
      </c>
      <c r="J76" s="27">
        <f t="shared" si="1"/>
        <v>0</v>
      </c>
    </row>
    <row r="77" spans="1:10" ht="25.5">
      <c r="A77" s="25" t="s">
        <v>247</v>
      </c>
      <c r="B77" s="26" t="s">
        <v>11</v>
      </c>
      <c r="C77" s="26" t="s">
        <v>246</v>
      </c>
      <c r="D77" s="26" t="s">
        <v>248</v>
      </c>
      <c r="E77" s="26"/>
      <c r="F77" s="26"/>
      <c r="G77" s="26"/>
      <c r="H77" s="26"/>
      <c r="I77" s="27">
        <f t="shared" si="1"/>
        <v>0</v>
      </c>
      <c r="J77" s="27">
        <f t="shared" si="1"/>
        <v>0</v>
      </c>
    </row>
    <row r="78" spans="1:10">
      <c r="A78" s="25" t="s">
        <v>38</v>
      </c>
      <c r="B78" s="26" t="s">
        <v>11</v>
      </c>
      <c r="C78" s="26" t="s">
        <v>246</v>
      </c>
      <c r="D78" s="26" t="s">
        <v>248</v>
      </c>
      <c r="E78" s="26" t="s">
        <v>39</v>
      </c>
      <c r="F78" s="26"/>
      <c r="G78" s="26"/>
      <c r="H78" s="26"/>
      <c r="I78" s="27">
        <f t="shared" si="1"/>
        <v>0</v>
      </c>
      <c r="J78" s="27">
        <f t="shared" si="1"/>
        <v>0</v>
      </c>
    </row>
    <row r="79" spans="1:10">
      <c r="A79" s="22" t="s">
        <v>249</v>
      </c>
      <c r="B79" s="23" t="s">
        <v>11</v>
      </c>
      <c r="C79" s="23" t="s">
        <v>246</v>
      </c>
      <c r="D79" s="26" t="s">
        <v>248</v>
      </c>
      <c r="E79" s="23" t="s">
        <v>39</v>
      </c>
      <c r="F79" s="23" t="s">
        <v>23</v>
      </c>
      <c r="G79" s="23" t="s">
        <v>238</v>
      </c>
      <c r="H79" s="23" t="s">
        <v>114</v>
      </c>
      <c r="I79" s="24">
        <v>0</v>
      </c>
      <c r="J79" s="24">
        <v>0</v>
      </c>
    </row>
    <row r="80" spans="1:10">
      <c r="A80" s="16" t="s">
        <v>81</v>
      </c>
      <c r="B80" s="17" t="s">
        <v>11</v>
      </c>
      <c r="C80" s="17" t="s">
        <v>82</v>
      </c>
      <c r="D80" s="17"/>
      <c r="E80" s="17"/>
      <c r="F80" s="17"/>
      <c r="G80" s="17"/>
      <c r="H80" s="17"/>
      <c r="I80" s="18">
        <f t="shared" ref="I80:J83" si="2">I81</f>
        <v>60000</v>
      </c>
      <c r="J80" s="18">
        <f t="shared" si="2"/>
        <v>60000</v>
      </c>
    </row>
    <row r="81" spans="1:10">
      <c r="A81" s="16" t="s">
        <v>54</v>
      </c>
      <c r="B81" s="17" t="s">
        <v>11</v>
      </c>
      <c r="C81" s="17" t="s">
        <v>82</v>
      </c>
      <c r="D81" s="17" t="s">
        <v>55</v>
      </c>
      <c r="E81" s="17"/>
      <c r="F81" s="17"/>
      <c r="G81" s="17"/>
      <c r="H81" s="17"/>
      <c r="I81" s="18">
        <f t="shared" si="2"/>
        <v>60000</v>
      </c>
      <c r="J81" s="18">
        <f t="shared" si="2"/>
        <v>60000</v>
      </c>
    </row>
    <row r="82" spans="1:10">
      <c r="A82" s="16" t="s">
        <v>83</v>
      </c>
      <c r="B82" s="17" t="s">
        <v>11</v>
      </c>
      <c r="C82" s="17" t="s">
        <v>82</v>
      </c>
      <c r="D82" s="17" t="s">
        <v>84</v>
      </c>
      <c r="E82" s="17"/>
      <c r="F82" s="17"/>
      <c r="G82" s="17"/>
      <c r="H82" s="17"/>
      <c r="I82" s="18">
        <f t="shared" si="2"/>
        <v>60000</v>
      </c>
      <c r="J82" s="18">
        <f t="shared" si="2"/>
        <v>60000</v>
      </c>
    </row>
    <row r="83" spans="1:10">
      <c r="A83" s="16" t="s">
        <v>85</v>
      </c>
      <c r="B83" s="17" t="s">
        <v>11</v>
      </c>
      <c r="C83" s="17" t="s">
        <v>82</v>
      </c>
      <c r="D83" s="17" t="s">
        <v>84</v>
      </c>
      <c r="E83" s="17" t="s">
        <v>86</v>
      </c>
      <c r="F83" s="17"/>
      <c r="G83" s="17"/>
      <c r="H83" s="17"/>
      <c r="I83" s="18">
        <f t="shared" si="2"/>
        <v>60000</v>
      </c>
      <c r="J83" s="18">
        <f t="shared" si="2"/>
        <v>60000</v>
      </c>
    </row>
    <row r="84" spans="1:10">
      <c r="A84" s="22" t="s">
        <v>61</v>
      </c>
      <c r="B84" s="23" t="s">
        <v>11</v>
      </c>
      <c r="C84" s="23" t="s">
        <v>82</v>
      </c>
      <c r="D84" s="23" t="s">
        <v>84</v>
      </c>
      <c r="E84" s="23" t="s">
        <v>86</v>
      </c>
      <c r="F84" s="23" t="s">
        <v>23</v>
      </c>
      <c r="G84" s="23" t="s">
        <v>238</v>
      </c>
      <c r="H84" s="23" t="s">
        <v>62</v>
      </c>
      <c r="I84" s="24">
        <v>60000</v>
      </c>
      <c r="J84" s="24">
        <v>60000</v>
      </c>
    </row>
    <row r="85" spans="1:10">
      <c r="A85" s="16" t="s">
        <v>87</v>
      </c>
      <c r="B85" s="17" t="s">
        <v>11</v>
      </c>
      <c r="C85" s="17" t="s">
        <v>88</v>
      </c>
      <c r="D85" s="17"/>
      <c r="E85" s="17"/>
      <c r="F85" s="17"/>
      <c r="G85" s="17"/>
      <c r="H85" s="17"/>
      <c r="I85" s="18">
        <f>I86+I90+I95</f>
        <v>31556087</v>
      </c>
      <c r="J85" s="18">
        <f>J86+J90+J95</f>
        <v>34395756</v>
      </c>
    </row>
    <row r="86" spans="1:10" ht="25.5">
      <c r="A86" s="16" t="s">
        <v>269</v>
      </c>
      <c r="B86" s="17" t="s">
        <v>11</v>
      </c>
      <c r="C86" s="17" t="s">
        <v>88</v>
      </c>
      <c r="D86" s="17" t="s">
        <v>89</v>
      </c>
      <c r="E86" s="17"/>
      <c r="F86" s="17"/>
      <c r="G86" s="17"/>
      <c r="H86" s="17"/>
      <c r="I86" s="18">
        <f t="shared" ref="I86:J88" si="3">I87</f>
        <v>1000000</v>
      </c>
      <c r="J86" s="18">
        <f t="shared" si="3"/>
        <v>1000000</v>
      </c>
    </row>
    <row r="87" spans="1:10" ht="25.5">
      <c r="A87" s="16" t="s">
        <v>90</v>
      </c>
      <c r="B87" s="17" t="s">
        <v>11</v>
      </c>
      <c r="C87" s="17" t="s">
        <v>88</v>
      </c>
      <c r="D87" s="17" t="s">
        <v>91</v>
      </c>
      <c r="E87" s="17"/>
      <c r="F87" s="17"/>
      <c r="G87" s="17"/>
      <c r="H87" s="17"/>
      <c r="I87" s="18">
        <f t="shared" si="3"/>
        <v>1000000</v>
      </c>
      <c r="J87" s="18">
        <f t="shared" si="3"/>
        <v>1000000</v>
      </c>
    </row>
    <row r="88" spans="1:10">
      <c r="A88" s="16" t="s">
        <v>38</v>
      </c>
      <c r="B88" s="17" t="s">
        <v>11</v>
      </c>
      <c r="C88" s="17" t="s">
        <v>88</v>
      </c>
      <c r="D88" s="17" t="s">
        <v>91</v>
      </c>
      <c r="E88" s="17" t="s">
        <v>39</v>
      </c>
      <c r="F88" s="17"/>
      <c r="G88" s="17"/>
      <c r="H88" s="17"/>
      <c r="I88" s="18">
        <f t="shared" si="3"/>
        <v>1000000</v>
      </c>
      <c r="J88" s="18">
        <f t="shared" si="3"/>
        <v>1000000</v>
      </c>
    </row>
    <row r="89" spans="1:10">
      <c r="A89" s="22" t="s">
        <v>44</v>
      </c>
      <c r="B89" s="23" t="s">
        <v>11</v>
      </c>
      <c r="C89" s="23" t="s">
        <v>88</v>
      </c>
      <c r="D89" s="23" t="s">
        <v>91</v>
      </c>
      <c r="E89" s="23" t="s">
        <v>39</v>
      </c>
      <c r="F89" s="23" t="s">
        <v>23</v>
      </c>
      <c r="G89" s="23" t="s">
        <v>238</v>
      </c>
      <c r="H89" s="23" t="s">
        <v>45</v>
      </c>
      <c r="I89" s="24">
        <v>1000000</v>
      </c>
      <c r="J89" s="24">
        <v>1000000</v>
      </c>
    </row>
    <row r="90" spans="1:10" ht="38.25">
      <c r="A90" s="16" t="s">
        <v>270</v>
      </c>
      <c r="B90" s="17" t="s">
        <v>11</v>
      </c>
      <c r="C90" s="17" t="s">
        <v>88</v>
      </c>
      <c r="D90" s="17" t="s">
        <v>92</v>
      </c>
      <c r="E90" s="17"/>
      <c r="F90" s="17"/>
      <c r="G90" s="17"/>
      <c r="H90" s="17"/>
      <c r="I90" s="18">
        <f>I91</f>
        <v>550000</v>
      </c>
      <c r="J90" s="18">
        <f>J91</f>
        <v>550000</v>
      </c>
    </row>
    <row r="91" spans="1:10" ht="25.5">
      <c r="A91" s="16" t="s">
        <v>93</v>
      </c>
      <c r="B91" s="17" t="s">
        <v>11</v>
      </c>
      <c r="C91" s="17" t="s">
        <v>88</v>
      </c>
      <c r="D91" s="17" t="s">
        <v>94</v>
      </c>
      <c r="E91" s="17"/>
      <c r="F91" s="17"/>
      <c r="G91" s="17"/>
      <c r="H91" s="17"/>
      <c r="I91" s="18">
        <f>I92</f>
        <v>550000</v>
      </c>
      <c r="J91" s="18">
        <f>J92</f>
        <v>550000</v>
      </c>
    </row>
    <row r="92" spans="1:10">
      <c r="A92" s="16" t="s">
        <v>38</v>
      </c>
      <c r="B92" s="17" t="s">
        <v>11</v>
      </c>
      <c r="C92" s="17" t="s">
        <v>88</v>
      </c>
      <c r="D92" s="17" t="s">
        <v>94</v>
      </c>
      <c r="E92" s="17" t="s">
        <v>39</v>
      </c>
      <c r="F92" s="17"/>
      <c r="G92" s="17"/>
      <c r="H92" s="17"/>
      <c r="I92" s="18">
        <f>I93+I94</f>
        <v>550000</v>
      </c>
      <c r="J92" s="18">
        <f>J93+J94</f>
        <v>550000</v>
      </c>
    </row>
    <row r="93" spans="1:10">
      <c r="A93" s="22" t="s">
        <v>44</v>
      </c>
      <c r="B93" s="23" t="s">
        <v>11</v>
      </c>
      <c r="C93" s="23" t="s">
        <v>88</v>
      </c>
      <c r="D93" s="23" t="s">
        <v>94</v>
      </c>
      <c r="E93" s="23" t="s">
        <v>39</v>
      </c>
      <c r="F93" s="23" t="s">
        <v>23</v>
      </c>
      <c r="G93" s="23" t="s">
        <v>238</v>
      </c>
      <c r="H93" s="23" t="s">
        <v>45</v>
      </c>
      <c r="I93" s="24">
        <v>250000</v>
      </c>
      <c r="J93" s="24">
        <v>250000</v>
      </c>
    </row>
    <row r="94" spans="1:10">
      <c r="A94" s="22" t="s">
        <v>52</v>
      </c>
      <c r="B94" s="23" t="s">
        <v>11</v>
      </c>
      <c r="C94" s="23" t="s">
        <v>88</v>
      </c>
      <c r="D94" s="23" t="s">
        <v>94</v>
      </c>
      <c r="E94" s="23" t="s">
        <v>39</v>
      </c>
      <c r="F94" s="23" t="s">
        <v>23</v>
      </c>
      <c r="G94" s="23" t="s">
        <v>238</v>
      </c>
      <c r="H94" s="23" t="s">
        <v>53</v>
      </c>
      <c r="I94" s="24">
        <v>300000</v>
      </c>
      <c r="J94" s="24">
        <v>300000</v>
      </c>
    </row>
    <row r="95" spans="1:10">
      <c r="A95" s="16" t="s">
        <v>54</v>
      </c>
      <c r="B95" s="17" t="s">
        <v>11</v>
      </c>
      <c r="C95" s="17" t="s">
        <v>88</v>
      </c>
      <c r="D95" s="17" t="s">
        <v>55</v>
      </c>
      <c r="E95" s="17"/>
      <c r="F95" s="17"/>
      <c r="G95" s="17"/>
      <c r="H95" s="17"/>
      <c r="I95" s="18">
        <f>I96+I112+I115+I121</f>
        <v>30006087</v>
      </c>
      <c r="J95" s="18">
        <f>J96+J112+J115+J121</f>
        <v>32845756</v>
      </c>
    </row>
    <row r="96" spans="1:10">
      <c r="A96" s="16" t="s">
        <v>87</v>
      </c>
      <c r="B96" s="17" t="s">
        <v>11</v>
      </c>
      <c r="C96" s="17" t="s">
        <v>88</v>
      </c>
      <c r="D96" s="17" t="s">
        <v>102</v>
      </c>
      <c r="E96" s="17"/>
      <c r="F96" s="17"/>
      <c r="G96" s="17"/>
      <c r="H96" s="17"/>
      <c r="I96" s="18">
        <f>I101+I110+I97+I99+I108</f>
        <v>1310000</v>
      </c>
      <c r="J96" s="18">
        <f>J101+J110+J97+J99+J108</f>
        <v>1260000</v>
      </c>
    </row>
    <row r="97" spans="1:10">
      <c r="A97" s="16" t="s">
        <v>20</v>
      </c>
      <c r="B97" s="17" t="s">
        <v>11</v>
      </c>
      <c r="C97" s="17" t="s">
        <v>88</v>
      </c>
      <c r="D97" s="17" t="s">
        <v>102</v>
      </c>
      <c r="E97" s="17" t="s">
        <v>202</v>
      </c>
      <c r="F97" s="17"/>
      <c r="G97" s="17"/>
      <c r="H97" s="17"/>
      <c r="I97" s="18">
        <f>I98</f>
        <v>400000</v>
      </c>
      <c r="J97" s="18">
        <f>J98</f>
        <v>400000</v>
      </c>
    </row>
    <row r="98" spans="1:10">
      <c r="A98" s="22" t="s">
        <v>22</v>
      </c>
      <c r="B98" s="23" t="s">
        <v>11</v>
      </c>
      <c r="C98" s="23" t="s">
        <v>88</v>
      </c>
      <c r="D98" s="23" t="s">
        <v>102</v>
      </c>
      <c r="E98" s="23" t="s">
        <v>202</v>
      </c>
      <c r="F98" s="23" t="s">
        <v>23</v>
      </c>
      <c r="G98" s="23" t="s">
        <v>238</v>
      </c>
      <c r="H98" s="23" t="s">
        <v>25</v>
      </c>
      <c r="I98" s="24">
        <v>400000</v>
      </c>
      <c r="J98" s="24">
        <v>400000</v>
      </c>
    </row>
    <row r="99" spans="1:10" ht="25.5">
      <c r="A99" s="16" t="s">
        <v>30</v>
      </c>
      <c r="B99" s="17" t="s">
        <v>11</v>
      </c>
      <c r="C99" s="17" t="s">
        <v>88</v>
      </c>
      <c r="D99" s="17" t="s">
        <v>102</v>
      </c>
      <c r="E99" s="17" t="s">
        <v>209</v>
      </c>
      <c r="F99" s="17"/>
      <c r="G99" s="17"/>
      <c r="H99" s="17"/>
      <c r="I99" s="18">
        <f>I100</f>
        <v>120000</v>
      </c>
      <c r="J99" s="18">
        <f>J100</f>
        <v>120000</v>
      </c>
    </row>
    <row r="100" spans="1:10">
      <c r="A100" s="22" t="s">
        <v>32</v>
      </c>
      <c r="B100" s="23" t="s">
        <v>11</v>
      </c>
      <c r="C100" s="23" t="s">
        <v>88</v>
      </c>
      <c r="D100" s="23" t="s">
        <v>102</v>
      </c>
      <c r="E100" s="23" t="s">
        <v>209</v>
      </c>
      <c r="F100" s="23" t="s">
        <v>23</v>
      </c>
      <c r="G100" s="23" t="s">
        <v>238</v>
      </c>
      <c r="H100" s="23" t="s">
        <v>33</v>
      </c>
      <c r="I100" s="24">
        <v>120000</v>
      </c>
      <c r="J100" s="24">
        <v>120000</v>
      </c>
    </row>
    <row r="101" spans="1:10">
      <c r="A101" s="16" t="s">
        <v>38</v>
      </c>
      <c r="B101" s="17" t="s">
        <v>11</v>
      </c>
      <c r="C101" s="17" t="s">
        <v>88</v>
      </c>
      <c r="D101" s="17" t="s">
        <v>102</v>
      </c>
      <c r="E101" s="17" t="s">
        <v>39</v>
      </c>
      <c r="F101" s="17"/>
      <c r="G101" s="17"/>
      <c r="H101" s="17"/>
      <c r="I101" s="18">
        <f>I102+I103+I105+I106+I104+I107</f>
        <v>610000</v>
      </c>
      <c r="J101" s="18">
        <f>J102+J103+J105+J106+J104+J107</f>
        <v>560000</v>
      </c>
    </row>
    <row r="102" spans="1:10">
      <c r="A102" s="22" t="s">
        <v>50</v>
      </c>
      <c r="B102" s="23" t="s">
        <v>11</v>
      </c>
      <c r="C102" s="23" t="s">
        <v>88</v>
      </c>
      <c r="D102" s="23" t="s">
        <v>102</v>
      </c>
      <c r="E102" s="23" t="s">
        <v>39</v>
      </c>
      <c r="F102" s="23" t="s">
        <v>23</v>
      </c>
      <c r="G102" s="23" t="s">
        <v>238</v>
      </c>
      <c r="H102" s="23" t="s">
        <v>51</v>
      </c>
      <c r="I102" s="24">
        <v>120000</v>
      </c>
      <c r="J102" s="24">
        <v>120000</v>
      </c>
    </row>
    <row r="103" spans="1:10">
      <c r="A103" s="22" t="s">
        <v>44</v>
      </c>
      <c r="B103" s="23" t="s">
        <v>11</v>
      </c>
      <c r="C103" s="23" t="s">
        <v>88</v>
      </c>
      <c r="D103" s="23" t="s">
        <v>102</v>
      </c>
      <c r="E103" s="23" t="s">
        <v>39</v>
      </c>
      <c r="F103" s="23" t="s">
        <v>23</v>
      </c>
      <c r="G103" s="23" t="s">
        <v>238</v>
      </c>
      <c r="H103" s="23" t="s">
        <v>45</v>
      </c>
      <c r="I103" s="24">
        <v>200000</v>
      </c>
      <c r="J103" s="24">
        <v>200000</v>
      </c>
    </row>
    <row r="104" spans="1:10">
      <c r="A104" s="22" t="s">
        <v>44</v>
      </c>
      <c r="B104" s="23" t="s">
        <v>11</v>
      </c>
      <c r="C104" s="23" t="s">
        <v>88</v>
      </c>
      <c r="D104" s="23" t="s">
        <v>102</v>
      </c>
      <c r="E104" s="23" t="s">
        <v>39</v>
      </c>
      <c r="F104" s="23" t="s">
        <v>23</v>
      </c>
      <c r="G104" s="23" t="s">
        <v>241</v>
      </c>
      <c r="H104" s="23" t="s">
        <v>45</v>
      </c>
      <c r="I104" s="24">
        <v>100000</v>
      </c>
      <c r="J104" s="24">
        <v>50000</v>
      </c>
    </row>
    <row r="105" spans="1:10">
      <c r="A105" s="22" t="s">
        <v>210</v>
      </c>
      <c r="B105" s="23" t="s">
        <v>11</v>
      </c>
      <c r="C105" s="23" t="s">
        <v>88</v>
      </c>
      <c r="D105" s="23" t="s">
        <v>102</v>
      </c>
      <c r="E105" s="23" t="s">
        <v>39</v>
      </c>
      <c r="F105" s="23" t="s">
        <v>23</v>
      </c>
      <c r="G105" s="23" t="s">
        <v>238</v>
      </c>
      <c r="H105" s="23" t="s">
        <v>211</v>
      </c>
      <c r="I105" s="24">
        <v>70000</v>
      </c>
      <c r="J105" s="24">
        <v>70000</v>
      </c>
    </row>
    <row r="106" spans="1:10">
      <c r="A106" s="22" t="s">
        <v>40</v>
      </c>
      <c r="B106" s="23" t="s">
        <v>11</v>
      </c>
      <c r="C106" s="23" t="s">
        <v>88</v>
      </c>
      <c r="D106" s="23" t="s">
        <v>102</v>
      </c>
      <c r="E106" s="23" t="s">
        <v>39</v>
      </c>
      <c r="F106" s="23" t="s">
        <v>23</v>
      </c>
      <c r="G106" s="23" t="s">
        <v>238</v>
      </c>
      <c r="H106" s="23" t="s">
        <v>41</v>
      </c>
      <c r="I106" s="24">
        <v>100000</v>
      </c>
      <c r="J106" s="24">
        <v>100000</v>
      </c>
    </row>
    <row r="107" spans="1:10">
      <c r="A107" s="22" t="s">
        <v>40</v>
      </c>
      <c r="B107" s="23" t="s">
        <v>11</v>
      </c>
      <c r="C107" s="23" t="s">
        <v>88</v>
      </c>
      <c r="D107" s="23" t="s">
        <v>102</v>
      </c>
      <c r="E107" s="23" t="s">
        <v>39</v>
      </c>
      <c r="F107" s="23" t="s">
        <v>23</v>
      </c>
      <c r="G107" s="23" t="s">
        <v>238</v>
      </c>
      <c r="H107" s="23" t="s">
        <v>212</v>
      </c>
      <c r="I107" s="24">
        <v>20000</v>
      </c>
      <c r="J107" s="24">
        <v>20000</v>
      </c>
    </row>
    <row r="108" spans="1:10">
      <c r="A108" s="25" t="s">
        <v>203</v>
      </c>
      <c r="B108" s="26" t="s">
        <v>11</v>
      </c>
      <c r="C108" s="26" t="s">
        <v>88</v>
      </c>
      <c r="D108" s="26" t="s">
        <v>102</v>
      </c>
      <c r="E108" s="26" t="s">
        <v>204</v>
      </c>
      <c r="F108" s="26"/>
      <c r="G108" s="26"/>
      <c r="H108" s="26"/>
      <c r="I108" s="27">
        <f>I109</f>
        <v>80000</v>
      </c>
      <c r="J108" s="27">
        <f>J109</f>
        <v>80000</v>
      </c>
    </row>
    <row r="109" spans="1:10">
      <c r="A109" s="22" t="s">
        <v>48</v>
      </c>
      <c r="B109" s="23" t="s">
        <v>11</v>
      </c>
      <c r="C109" s="23" t="s">
        <v>88</v>
      </c>
      <c r="D109" s="23" t="s">
        <v>102</v>
      </c>
      <c r="E109" s="23" t="s">
        <v>204</v>
      </c>
      <c r="F109" s="23" t="s">
        <v>23</v>
      </c>
      <c r="G109" s="23" t="s">
        <v>238</v>
      </c>
      <c r="H109" s="23" t="s">
        <v>49</v>
      </c>
      <c r="I109" s="24">
        <v>80000</v>
      </c>
      <c r="J109" s="24">
        <v>80000</v>
      </c>
    </row>
    <row r="110" spans="1:10">
      <c r="A110" s="16" t="s">
        <v>103</v>
      </c>
      <c r="B110" s="17" t="s">
        <v>11</v>
      </c>
      <c r="C110" s="17" t="s">
        <v>88</v>
      </c>
      <c r="D110" s="17" t="s">
        <v>102</v>
      </c>
      <c r="E110" s="17" t="s">
        <v>104</v>
      </c>
      <c r="F110" s="17"/>
      <c r="G110" s="17"/>
      <c r="H110" s="17"/>
      <c r="I110" s="18">
        <f>I111</f>
        <v>100000</v>
      </c>
      <c r="J110" s="18">
        <f>J111</f>
        <v>100000</v>
      </c>
    </row>
    <row r="111" spans="1:10">
      <c r="A111" s="22" t="s">
        <v>61</v>
      </c>
      <c r="B111" s="23" t="s">
        <v>11</v>
      </c>
      <c r="C111" s="23" t="s">
        <v>88</v>
      </c>
      <c r="D111" s="23" t="s">
        <v>102</v>
      </c>
      <c r="E111" s="23" t="s">
        <v>104</v>
      </c>
      <c r="F111" s="23" t="s">
        <v>23</v>
      </c>
      <c r="G111" s="23" t="s">
        <v>238</v>
      </c>
      <c r="H111" s="23" t="s">
        <v>62</v>
      </c>
      <c r="I111" s="24">
        <v>100000</v>
      </c>
      <c r="J111" s="24">
        <v>100000</v>
      </c>
    </row>
    <row r="112" spans="1:10">
      <c r="A112" s="16" t="s">
        <v>105</v>
      </c>
      <c r="B112" s="17" t="s">
        <v>11</v>
      </c>
      <c r="C112" s="17" t="s">
        <v>88</v>
      </c>
      <c r="D112" s="17" t="s">
        <v>106</v>
      </c>
      <c r="E112" s="17"/>
      <c r="F112" s="17"/>
      <c r="G112" s="17"/>
      <c r="H112" s="17"/>
      <c r="I112" s="18">
        <f t="shared" ref="I112:J113" si="4">I113</f>
        <v>26000000</v>
      </c>
      <c r="J112" s="18">
        <f t="shared" si="4"/>
        <v>26000000</v>
      </c>
    </row>
    <row r="113" spans="1:10" ht="38.25">
      <c r="A113" s="16" t="s">
        <v>107</v>
      </c>
      <c r="B113" s="17" t="s">
        <v>11</v>
      </c>
      <c r="C113" s="17" t="s">
        <v>88</v>
      </c>
      <c r="D113" s="17" t="s">
        <v>106</v>
      </c>
      <c r="E113" s="17" t="s">
        <v>108</v>
      </c>
      <c r="F113" s="17"/>
      <c r="G113" s="17"/>
      <c r="H113" s="17"/>
      <c r="I113" s="18">
        <f t="shared" si="4"/>
        <v>26000000</v>
      </c>
      <c r="J113" s="18">
        <f t="shared" si="4"/>
        <v>26000000</v>
      </c>
    </row>
    <row r="114" spans="1:10" ht="25.5">
      <c r="A114" s="22" t="s">
        <v>109</v>
      </c>
      <c r="B114" s="23" t="s">
        <v>11</v>
      </c>
      <c r="C114" s="23" t="s">
        <v>88</v>
      </c>
      <c r="D114" s="23" t="s">
        <v>106</v>
      </c>
      <c r="E114" s="23" t="s">
        <v>108</v>
      </c>
      <c r="F114" s="23" t="s">
        <v>23</v>
      </c>
      <c r="G114" s="23" t="s">
        <v>238</v>
      </c>
      <c r="H114" s="23" t="s">
        <v>110</v>
      </c>
      <c r="I114" s="24">
        <v>26000000</v>
      </c>
      <c r="J114" s="24">
        <v>26000000</v>
      </c>
    </row>
    <row r="115" spans="1:10" ht="25.5">
      <c r="A115" s="16" t="s">
        <v>111</v>
      </c>
      <c r="B115" s="17" t="s">
        <v>11</v>
      </c>
      <c r="C115" s="17" t="s">
        <v>88</v>
      </c>
      <c r="D115" s="17" t="s">
        <v>112</v>
      </c>
      <c r="E115" s="17"/>
      <c r="F115" s="17"/>
      <c r="G115" s="17"/>
      <c r="H115" s="17"/>
      <c r="I115" s="18">
        <f>I116</f>
        <v>50000</v>
      </c>
      <c r="J115" s="18">
        <f>J116</f>
        <v>50000</v>
      </c>
    </row>
    <row r="116" spans="1:10">
      <c r="A116" s="16" t="s">
        <v>71</v>
      </c>
      <c r="B116" s="17" t="s">
        <v>11</v>
      </c>
      <c r="C116" s="17" t="s">
        <v>88</v>
      </c>
      <c r="D116" s="17" t="s">
        <v>112</v>
      </c>
      <c r="E116" s="17" t="s">
        <v>72</v>
      </c>
      <c r="F116" s="17"/>
      <c r="G116" s="17"/>
      <c r="H116" s="17"/>
      <c r="I116" s="18">
        <f>I117</f>
        <v>50000</v>
      </c>
      <c r="J116" s="18">
        <f>J117</f>
        <v>50000</v>
      </c>
    </row>
    <row r="117" spans="1:10">
      <c r="A117" s="22" t="s">
        <v>113</v>
      </c>
      <c r="B117" s="23" t="s">
        <v>11</v>
      </c>
      <c r="C117" s="23" t="s">
        <v>88</v>
      </c>
      <c r="D117" s="23" t="s">
        <v>112</v>
      </c>
      <c r="E117" s="23" t="s">
        <v>72</v>
      </c>
      <c r="F117" s="23" t="s">
        <v>23</v>
      </c>
      <c r="G117" s="23" t="s">
        <v>238</v>
      </c>
      <c r="H117" s="23" t="s">
        <v>114</v>
      </c>
      <c r="I117" s="24">
        <v>50000</v>
      </c>
      <c r="J117" s="24">
        <v>50000</v>
      </c>
    </row>
    <row r="118" spans="1:10">
      <c r="A118" s="25" t="s">
        <v>234</v>
      </c>
      <c r="B118" s="17" t="s">
        <v>11</v>
      </c>
      <c r="C118" s="17" t="s">
        <v>88</v>
      </c>
      <c r="D118" s="17" t="s">
        <v>213</v>
      </c>
      <c r="E118" s="17"/>
      <c r="F118" s="17"/>
      <c r="G118" s="17"/>
      <c r="H118" s="17"/>
      <c r="I118" s="18">
        <f>I119</f>
        <v>0</v>
      </c>
      <c r="J118" s="18">
        <f>J119</f>
        <v>0</v>
      </c>
    </row>
    <row r="119" spans="1:10" ht="51">
      <c r="A119" s="16" t="s">
        <v>250</v>
      </c>
      <c r="B119" s="17" t="s">
        <v>11</v>
      </c>
      <c r="C119" s="17" t="s">
        <v>88</v>
      </c>
      <c r="D119" s="17" t="s">
        <v>213</v>
      </c>
      <c r="E119" s="17" t="s">
        <v>214</v>
      </c>
      <c r="F119" s="17"/>
      <c r="G119" s="17"/>
      <c r="H119" s="17"/>
      <c r="I119" s="18">
        <f>I120</f>
        <v>0</v>
      </c>
      <c r="J119" s="18">
        <f>J120</f>
        <v>0</v>
      </c>
    </row>
    <row r="120" spans="1:10">
      <c r="A120" s="22" t="s">
        <v>113</v>
      </c>
      <c r="B120" s="23" t="s">
        <v>11</v>
      </c>
      <c r="C120" s="23" t="s">
        <v>88</v>
      </c>
      <c r="D120" s="23" t="s">
        <v>213</v>
      </c>
      <c r="E120" s="23" t="s">
        <v>214</v>
      </c>
      <c r="F120" s="23" t="s">
        <v>23</v>
      </c>
      <c r="G120" s="23" t="s">
        <v>238</v>
      </c>
      <c r="H120" s="23" t="s">
        <v>114</v>
      </c>
      <c r="I120" s="24">
        <v>0</v>
      </c>
      <c r="J120" s="24">
        <v>0</v>
      </c>
    </row>
    <row r="121" spans="1:10">
      <c r="A121" s="25" t="s">
        <v>115</v>
      </c>
      <c r="B121" s="26" t="s">
        <v>11</v>
      </c>
      <c r="C121" s="26" t="s">
        <v>88</v>
      </c>
      <c r="D121" s="26" t="s">
        <v>236</v>
      </c>
      <c r="E121" s="26"/>
      <c r="F121" s="26"/>
      <c r="G121" s="26"/>
      <c r="H121" s="26"/>
      <c r="I121" s="27">
        <f>I122</f>
        <v>2646087</v>
      </c>
      <c r="J121" s="27">
        <f>J122</f>
        <v>5535756</v>
      </c>
    </row>
    <row r="122" spans="1:10">
      <c r="A122" s="25" t="s">
        <v>235</v>
      </c>
      <c r="B122" s="26" t="s">
        <v>11</v>
      </c>
      <c r="C122" s="26" t="s">
        <v>88</v>
      </c>
      <c r="D122" s="26" t="s">
        <v>236</v>
      </c>
      <c r="E122" s="26" t="s">
        <v>237</v>
      </c>
      <c r="F122" s="26"/>
      <c r="G122" s="26"/>
      <c r="H122" s="26"/>
      <c r="I122" s="27">
        <f>I123</f>
        <v>2646087</v>
      </c>
      <c r="J122" s="27">
        <f>J123</f>
        <v>5535756</v>
      </c>
    </row>
    <row r="123" spans="1:10">
      <c r="A123" s="22" t="s">
        <v>251</v>
      </c>
      <c r="B123" s="23" t="s">
        <v>11</v>
      </c>
      <c r="C123" s="23" t="s">
        <v>88</v>
      </c>
      <c r="D123" s="23" t="s">
        <v>236</v>
      </c>
      <c r="E123" s="23" t="s">
        <v>237</v>
      </c>
      <c r="F123" s="23" t="s">
        <v>23</v>
      </c>
      <c r="G123" s="23" t="s">
        <v>238</v>
      </c>
      <c r="H123" s="23" t="s">
        <v>62</v>
      </c>
      <c r="I123" s="24">
        <v>2646087</v>
      </c>
      <c r="J123" s="24">
        <v>5535756</v>
      </c>
    </row>
    <row r="124" spans="1:10">
      <c r="A124" s="19" t="s">
        <v>116</v>
      </c>
      <c r="B124" s="20" t="s">
        <v>11</v>
      </c>
      <c r="C124" s="20" t="s">
        <v>117</v>
      </c>
      <c r="D124" s="20"/>
      <c r="E124" s="20"/>
      <c r="F124" s="20"/>
      <c r="G124" s="20"/>
      <c r="H124" s="20"/>
      <c r="I124" s="21">
        <f>I125+I132</f>
        <v>100000</v>
      </c>
      <c r="J124" s="21">
        <f>J125+J132</f>
        <v>100000</v>
      </c>
    </row>
    <row r="125" spans="1:10" ht="25.5">
      <c r="A125" s="16" t="s">
        <v>118</v>
      </c>
      <c r="B125" s="17" t="s">
        <v>11</v>
      </c>
      <c r="C125" s="17" t="s">
        <v>119</v>
      </c>
      <c r="D125" s="17"/>
      <c r="E125" s="17"/>
      <c r="F125" s="17"/>
      <c r="G125" s="17"/>
      <c r="H125" s="17"/>
      <c r="I125" s="18">
        <f t="shared" ref="I125:J127" si="5">I126</f>
        <v>100000</v>
      </c>
      <c r="J125" s="18">
        <f t="shared" si="5"/>
        <v>100000</v>
      </c>
    </row>
    <row r="126" spans="1:10" ht="25.5">
      <c r="A126" s="16" t="s">
        <v>271</v>
      </c>
      <c r="B126" s="17" t="s">
        <v>11</v>
      </c>
      <c r="C126" s="17" t="s">
        <v>119</v>
      </c>
      <c r="D126" s="17" t="s">
        <v>120</v>
      </c>
      <c r="E126" s="17"/>
      <c r="F126" s="17"/>
      <c r="G126" s="17"/>
      <c r="H126" s="17"/>
      <c r="I126" s="18">
        <f t="shared" si="5"/>
        <v>100000</v>
      </c>
      <c r="J126" s="18">
        <f t="shared" si="5"/>
        <v>100000</v>
      </c>
    </row>
    <row r="127" spans="1:10" ht="25.5">
      <c r="A127" s="16" t="s">
        <v>121</v>
      </c>
      <c r="B127" s="17" t="s">
        <v>11</v>
      </c>
      <c r="C127" s="17" t="s">
        <v>119</v>
      </c>
      <c r="D127" s="17" t="s">
        <v>122</v>
      </c>
      <c r="E127" s="17"/>
      <c r="F127" s="17"/>
      <c r="G127" s="17"/>
      <c r="H127" s="17"/>
      <c r="I127" s="18">
        <f t="shared" si="5"/>
        <v>100000</v>
      </c>
      <c r="J127" s="18">
        <f t="shared" si="5"/>
        <v>100000</v>
      </c>
    </row>
    <row r="128" spans="1:10">
      <c r="A128" s="16" t="s">
        <v>38</v>
      </c>
      <c r="B128" s="17" t="s">
        <v>11</v>
      </c>
      <c r="C128" s="17" t="s">
        <v>119</v>
      </c>
      <c r="D128" s="17" t="s">
        <v>122</v>
      </c>
      <c r="E128" s="17" t="s">
        <v>39</v>
      </c>
      <c r="F128" s="17"/>
      <c r="G128" s="17"/>
      <c r="H128" s="17"/>
      <c r="I128" s="18">
        <f>SUM(I129:I131)</f>
        <v>100000</v>
      </c>
      <c r="J128" s="18">
        <f>SUM(J129:J131)</f>
        <v>100000</v>
      </c>
    </row>
    <row r="129" spans="1:10">
      <c r="A129" s="22" t="s">
        <v>44</v>
      </c>
      <c r="B129" s="23" t="s">
        <v>11</v>
      </c>
      <c r="C129" s="23" t="s">
        <v>119</v>
      </c>
      <c r="D129" s="23" t="s">
        <v>122</v>
      </c>
      <c r="E129" s="23" t="s">
        <v>39</v>
      </c>
      <c r="F129" s="23" t="s">
        <v>23</v>
      </c>
      <c r="G129" s="23" t="s">
        <v>238</v>
      </c>
      <c r="H129" s="23" t="s">
        <v>45</v>
      </c>
      <c r="I129" s="24">
        <v>0</v>
      </c>
      <c r="J129" s="24">
        <v>0</v>
      </c>
    </row>
    <row r="130" spans="1:10">
      <c r="A130" s="22" t="s">
        <v>52</v>
      </c>
      <c r="B130" s="23" t="s">
        <v>11</v>
      </c>
      <c r="C130" s="23" t="s">
        <v>119</v>
      </c>
      <c r="D130" s="23" t="s">
        <v>122</v>
      </c>
      <c r="E130" s="23" t="s">
        <v>39</v>
      </c>
      <c r="F130" s="23" t="s">
        <v>23</v>
      </c>
      <c r="G130" s="23" t="s">
        <v>238</v>
      </c>
      <c r="H130" s="23" t="s">
        <v>53</v>
      </c>
      <c r="I130" s="24">
        <v>0</v>
      </c>
      <c r="J130" s="24">
        <v>0</v>
      </c>
    </row>
    <row r="131" spans="1:10">
      <c r="A131" s="22" t="s">
        <v>40</v>
      </c>
      <c r="B131" s="23" t="s">
        <v>11</v>
      </c>
      <c r="C131" s="23" t="s">
        <v>119</v>
      </c>
      <c r="D131" s="23" t="s">
        <v>122</v>
      </c>
      <c r="E131" s="23" t="s">
        <v>39</v>
      </c>
      <c r="F131" s="23" t="s">
        <v>23</v>
      </c>
      <c r="G131" s="23" t="s">
        <v>238</v>
      </c>
      <c r="H131" s="23" t="s">
        <v>41</v>
      </c>
      <c r="I131" s="24">
        <v>100000</v>
      </c>
      <c r="J131" s="24">
        <v>100000</v>
      </c>
    </row>
    <row r="132" spans="1:10" ht="25.5">
      <c r="A132" s="25" t="s">
        <v>215</v>
      </c>
      <c r="B132" s="17" t="s">
        <v>11</v>
      </c>
      <c r="C132" s="17" t="s">
        <v>216</v>
      </c>
      <c r="D132" s="17" t="s">
        <v>120</v>
      </c>
      <c r="E132" s="17"/>
      <c r="F132" s="17"/>
      <c r="G132" s="17"/>
      <c r="H132" s="17"/>
      <c r="I132" s="18">
        <f t="shared" ref="I132:J134" si="6">I133</f>
        <v>0</v>
      </c>
      <c r="J132" s="18">
        <f t="shared" si="6"/>
        <v>0</v>
      </c>
    </row>
    <row r="133" spans="1:10" ht="38.25">
      <c r="A133" s="25" t="s">
        <v>75</v>
      </c>
      <c r="B133" s="17" t="s">
        <v>11</v>
      </c>
      <c r="C133" s="17" t="s">
        <v>216</v>
      </c>
      <c r="D133" s="17" t="s">
        <v>122</v>
      </c>
      <c r="E133" s="17"/>
      <c r="F133" s="17"/>
      <c r="G133" s="17"/>
      <c r="H133" s="17"/>
      <c r="I133" s="18">
        <f t="shared" si="6"/>
        <v>0</v>
      </c>
      <c r="J133" s="18">
        <f t="shared" si="6"/>
        <v>0</v>
      </c>
    </row>
    <row r="134" spans="1:10">
      <c r="A134" s="25" t="s">
        <v>77</v>
      </c>
      <c r="B134" s="17" t="s">
        <v>11</v>
      </c>
      <c r="C134" s="17" t="s">
        <v>216</v>
      </c>
      <c r="D134" s="17" t="s">
        <v>122</v>
      </c>
      <c r="E134" s="17" t="s">
        <v>78</v>
      </c>
      <c r="F134" s="17"/>
      <c r="G134" s="17"/>
      <c r="H134" s="17"/>
      <c r="I134" s="18">
        <f t="shared" si="6"/>
        <v>0</v>
      </c>
      <c r="J134" s="18">
        <f t="shared" si="6"/>
        <v>0</v>
      </c>
    </row>
    <row r="135" spans="1:10" ht="25.5">
      <c r="A135" s="22" t="s">
        <v>217</v>
      </c>
      <c r="B135" s="23" t="s">
        <v>11</v>
      </c>
      <c r="C135" s="23" t="s">
        <v>216</v>
      </c>
      <c r="D135" s="23" t="s">
        <v>122</v>
      </c>
      <c r="E135" s="23" t="s">
        <v>78</v>
      </c>
      <c r="F135" s="23" t="s">
        <v>23</v>
      </c>
      <c r="G135" s="23" t="s">
        <v>238</v>
      </c>
      <c r="H135" s="23" t="s">
        <v>80</v>
      </c>
      <c r="I135" s="24">
        <v>0</v>
      </c>
      <c r="J135" s="24">
        <v>0</v>
      </c>
    </row>
    <row r="136" spans="1:10">
      <c r="A136" s="19" t="s">
        <v>123</v>
      </c>
      <c r="B136" s="20" t="s">
        <v>11</v>
      </c>
      <c r="C136" s="20" t="s">
        <v>124</v>
      </c>
      <c r="D136" s="20"/>
      <c r="E136" s="20"/>
      <c r="F136" s="20"/>
      <c r="G136" s="20"/>
      <c r="H136" s="20"/>
      <c r="I136" s="21">
        <f>I137+I149</f>
        <v>14682400</v>
      </c>
      <c r="J136" s="21">
        <f>J137+J149</f>
        <v>17282400</v>
      </c>
    </row>
    <row r="137" spans="1:10">
      <c r="A137" s="16" t="s">
        <v>125</v>
      </c>
      <c r="B137" s="17" t="s">
        <v>11</v>
      </c>
      <c r="C137" s="17" t="s">
        <v>126</v>
      </c>
      <c r="D137" s="17"/>
      <c r="E137" s="17"/>
      <c r="F137" s="17"/>
      <c r="G137" s="17"/>
      <c r="H137" s="17"/>
      <c r="I137" s="18">
        <f>I138</f>
        <v>4682400</v>
      </c>
      <c r="J137" s="18">
        <f>J138</f>
        <v>4682400</v>
      </c>
    </row>
    <row r="138" spans="1:10">
      <c r="A138" s="16" t="s">
        <v>54</v>
      </c>
      <c r="B138" s="17" t="s">
        <v>11</v>
      </c>
      <c r="C138" s="17" t="s">
        <v>126</v>
      </c>
      <c r="D138" s="17" t="s">
        <v>55</v>
      </c>
      <c r="E138" s="17"/>
      <c r="F138" s="17"/>
      <c r="G138" s="17"/>
      <c r="H138" s="17"/>
      <c r="I138" s="18">
        <f>I139+I142+I146</f>
        <v>4682400</v>
      </c>
      <c r="J138" s="18">
        <f>J139+J142+J146</f>
        <v>4682400</v>
      </c>
    </row>
    <row r="139" spans="1:10">
      <c r="A139" s="16" t="s">
        <v>127</v>
      </c>
      <c r="B139" s="17" t="s">
        <v>11</v>
      </c>
      <c r="C139" s="17" t="s">
        <v>126</v>
      </c>
      <c r="D139" s="17" t="s">
        <v>128</v>
      </c>
      <c r="E139" s="17"/>
      <c r="F139" s="17"/>
      <c r="G139" s="17"/>
      <c r="H139" s="17"/>
      <c r="I139" s="18">
        <f>I140</f>
        <v>2600000</v>
      </c>
      <c r="J139" s="18">
        <f>J140</f>
        <v>2600000</v>
      </c>
    </row>
    <row r="140" spans="1:10">
      <c r="A140" s="16" t="s">
        <v>38</v>
      </c>
      <c r="B140" s="17" t="s">
        <v>11</v>
      </c>
      <c r="C140" s="17" t="s">
        <v>126</v>
      </c>
      <c r="D140" s="17" t="s">
        <v>128</v>
      </c>
      <c r="E140" s="17" t="s">
        <v>39</v>
      </c>
      <c r="F140" s="17"/>
      <c r="G140" s="17"/>
      <c r="H140" s="17"/>
      <c r="I140" s="18">
        <f>I141</f>
        <v>2600000</v>
      </c>
      <c r="J140" s="18">
        <f>J141</f>
        <v>2600000</v>
      </c>
    </row>
    <row r="141" spans="1:10">
      <c r="A141" s="28" t="s">
        <v>129</v>
      </c>
      <c r="B141" s="29" t="s">
        <v>11</v>
      </c>
      <c r="C141" s="29" t="s">
        <v>126</v>
      </c>
      <c r="D141" s="29" t="s">
        <v>128</v>
      </c>
      <c r="E141" s="29" t="s">
        <v>39</v>
      </c>
      <c r="F141" s="29" t="s">
        <v>23</v>
      </c>
      <c r="G141" s="23" t="s">
        <v>238</v>
      </c>
      <c r="H141" s="29" t="s">
        <v>130</v>
      </c>
      <c r="I141" s="30">
        <v>2600000</v>
      </c>
      <c r="J141" s="30">
        <v>2600000</v>
      </c>
    </row>
    <row r="142" spans="1:10" ht="25.5">
      <c r="A142" s="31" t="s">
        <v>218</v>
      </c>
      <c r="B142" s="32" t="s">
        <v>11</v>
      </c>
      <c r="C142" s="32" t="s">
        <v>126</v>
      </c>
      <c r="D142" s="32" t="s">
        <v>199</v>
      </c>
      <c r="E142" s="32"/>
      <c r="F142" s="32"/>
      <c r="G142" s="32"/>
      <c r="H142" s="32"/>
      <c r="I142" s="33">
        <f>I143+I144+I145</f>
        <v>82400</v>
      </c>
      <c r="J142" s="33">
        <f>J143+J144+J145</f>
        <v>82400</v>
      </c>
    </row>
    <row r="143" spans="1:10">
      <c r="A143" s="34" t="s">
        <v>22</v>
      </c>
      <c r="B143" s="35" t="s">
        <v>11</v>
      </c>
      <c r="C143" s="35" t="s">
        <v>126</v>
      </c>
      <c r="D143" s="35" t="s">
        <v>199</v>
      </c>
      <c r="E143" s="35" t="s">
        <v>21</v>
      </c>
      <c r="F143" s="35" t="s">
        <v>23</v>
      </c>
      <c r="G143" s="23" t="s">
        <v>238</v>
      </c>
      <c r="H143" s="35" t="s">
        <v>25</v>
      </c>
      <c r="I143" s="36">
        <v>57533</v>
      </c>
      <c r="J143" s="36">
        <v>57533</v>
      </c>
    </row>
    <row r="144" spans="1:10">
      <c r="A144" s="34" t="s">
        <v>32</v>
      </c>
      <c r="B144" s="35" t="s">
        <v>11</v>
      </c>
      <c r="C144" s="35" t="s">
        <v>126</v>
      </c>
      <c r="D144" s="35" t="s">
        <v>199</v>
      </c>
      <c r="E144" s="35" t="s">
        <v>31</v>
      </c>
      <c r="F144" s="35" t="s">
        <v>23</v>
      </c>
      <c r="G144" s="23" t="s">
        <v>238</v>
      </c>
      <c r="H144" s="35" t="s">
        <v>33</v>
      </c>
      <c r="I144" s="36">
        <v>17375</v>
      </c>
      <c r="J144" s="36">
        <v>17375</v>
      </c>
    </row>
    <row r="145" spans="1:10">
      <c r="A145" s="34" t="s">
        <v>40</v>
      </c>
      <c r="B145" s="35" t="s">
        <v>11</v>
      </c>
      <c r="C145" s="35" t="s">
        <v>126</v>
      </c>
      <c r="D145" s="35" t="s">
        <v>199</v>
      </c>
      <c r="E145" s="35" t="s">
        <v>39</v>
      </c>
      <c r="F145" s="35" t="s">
        <v>23</v>
      </c>
      <c r="G145" s="23" t="s">
        <v>238</v>
      </c>
      <c r="H145" s="35" t="s">
        <v>41</v>
      </c>
      <c r="I145" s="36">
        <v>7492</v>
      </c>
      <c r="J145" s="36">
        <v>7492</v>
      </c>
    </row>
    <row r="146" spans="1:10" ht="25.5">
      <c r="A146" s="16" t="s">
        <v>131</v>
      </c>
      <c r="B146" s="17" t="s">
        <v>11</v>
      </c>
      <c r="C146" s="17" t="s">
        <v>126</v>
      </c>
      <c r="D146" s="17" t="s">
        <v>132</v>
      </c>
      <c r="E146" s="17"/>
      <c r="F146" s="17"/>
      <c r="G146" s="17"/>
      <c r="H146" s="17"/>
      <c r="I146" s="18">
        <f>I147</f>
        <v>2000000</v>
      </c>
      <c r="J146" s="18">
        <f>J147</f>
        <v>2000000</v>
      </c>
    </row>
    <row r="147" spans="1:10" ht="38.25">
      <c r="A147" s="16" t="s">
        <v>133</v>
      </c>
      <c r="B147" s="17" t="s">
        <v>11</v>
      </c>
      <c r="C147" s="17" t="s">
        <v>126</v>
      </c>
      <c r="D147" s="17" t="s">
        <v>132</v>
      </c>
      <c r="E147" s="17" t="s">
        <v>134</v>
      </c>
      <c r="F147" s="17"/>
      <c r="G147" s="17"/>
      <c r="H147" s="17"/>
      <c r="I147" s="18">
        <f>I148</f>
        <v>2000000</v>
      </c>
      <c r="J147" s="18">
        <f>J148</f>
        <v>2000000</v>
      </c>
    </row>
    <row r="148" spans="1:10" ht="25.5">
      <c r="A148" s="22" t="s">
        <v>100</v>
      </c>
      <c r="B148" s="23" t="s">
        <v>11</v>
      </c>
      <c r="C148" s="23" t="s">
        <v>126</v>
      </c>
      <c r="D148" s="23" t="s">
        <v>132</v>
      </c>
      <c r="E148" s="23" t="s">
        <v>134</v>
      </c>
      <c r="F148" s="23" t="s">
        <v>23</v>
      </c>
      <c r="G148" s="23" t="s">
        <v>238</v>
      </c>
      <c r="H148" s="23" t="s">
        <v>101</v>
      </c>
      <c r="I148" s="24">
        <v>2000000</v>
      </c>
      <c r="J148" s="24">
        <v>2000000</v>
      </c>
    </row>
    <row r="149" spans="1:10">
      <c r="A149" s="16" t="s">
        <v>135</v>
      </c>
      <c r="B149" s="17" t="s">
        <v>11</v>
      </c>
      <c r="C149" s="17" t="s">
        <v>136</v>
      </c>
      <c r="D149" s="17"/>
      <c r="E149" s="17"/>
      <c r="F149" s="17"/>
      <c r="G149" s="17"/>
      <c r="H149" s="17"/>
      <c r="I149" s="18">
        <f>I150+I163</f>
        <v>10000000</v>
      </c>
      <c r="J149" s="18">
        <f>J150+J163</f>
        <v>12600000</v>
      </c>
    </row>
    <row r="150" spans="1:10" ht="25.5">
      <c r="A150" s="16" t="s">
        <v>272</v>
      </c>
      <c r="B150" s="17" t="s">
        <v>11</v>
      </c>
      <c r="C150" s="17" t="s">
        <v>136</v>
      </c>
      <c r="D150" s="17" t="s">
        <v>137</v>
      </c>
      <c r="E150" s="17"/>
      <c r="F150" s="17"/>
      <c r="G150" s="17"/>
      <c r="H150" s="17"/>
      <c r="I150" s="18">
        <f>I151+I160</f>
        <v>10000000</v>
      </c>
      <c r="J150" s="18">
        <f>J151+J160</f>
        <v>12600000</v>
      </c>
    </row>
    <row r="151" spans="1:10">
      <c r="A151" s="16" t="s">
        <v>138</v>
      </c>
      <c r="B151" s="17" t="s">
        <v>11</v>
      </c>
      <c r="C151" s="17" t="s">
        <v>136</v>
      </c>
      <c r="D151" s="17" t="s">
        <v>139</v>
      </c>
      <c r="E151" s="17"/>
      <c r="F151" s="17"/>
      <c r="G151" s="17"/>
      <c r="H151" s="17"/>
      <c r="I151" s="18">
        <f>I152+I158</f>
        <v>10000000</v>
      </c>
      <c r="J151" s="18">
        <f>J152+J158</f>
        <v>12600000</v>
      </c>
    </row>
    <row r="152" spans="1:10">
      <c r="A152" s="16" t="s">
        <v>38</v>
      </c>
      <c r="B152" s="17" t="s">
        <v>11</v>
      </c>
      <c r="C152" s="17" t="s">
        <v>136</v>
      </c>
      <c r="D152" s="17" t="s">
        <v>139</v>
      </c>
      <c r="E152" s="17" t="s">
        <v>39</v>
      </c>
      <c r="F152" s="17"/>
      <c r="G152" s="17"/>
      <c r="H152" s="17"/>
      <c r="I152" s="18">
        <f>SUM(I153:I157)</f>
        <v>8000000</v>
      </c>
      <c r="J152" s="18">
        <f>SUM(J153:J157)</f>
        <v>10600000</v>
      </c>
    </row>
    <row r="153" spans="1:10" ht="25.5">
      <c r="A153" s="37" t="s">
        <v>219</v>
      </c>
      <c r="B153" s="23" t="s">
        <v>11</v>
      </c>
      <c r="C153" s="23" t="s">
        <v>136</v>
      </c>
      <c r="D153" s="23" t="s">
        <v>139</v>
      </c>
      <c r="E153" s="23" t="s">
        <v>39</v>
      </c>
      <c r="F153" s="23" t="s">
        <v>23</v>
      </c>
      <c r="G153" s="23" t="s">
        <v>238</v>
      </c>
      <c r="H153" s="23" t="s">
        <v>220</v>
      </c>
      <c r="I153" s="24"/>
      <c r="J153" s="24"/>
    </row>
    <row r="154" spans="1:10">
      <c r="A154" s="22" t="s">
        <v>50</v>
      </c>
      <c r="B154" s="23" t="s">
        <v>11</v>
      </c>
      <c r="C154" s="23" t="s">
        <v>136</v>
      </c>
      <c r="D154" s="23" t="s">
        <v>139</v>
      </c>
      <c r="E154" s="23" t="s">
        <v>39</v>
      </c>
      <c r="F154" s="23" t="s">
        <v>23</v>
      </c>
      <c r="G154" s="23" t="s">
        <v>238</v>
      </c>
      <c r="H154" s="23" t="s">
        <v>51</v>
      </c>
      <c r="I154" s="24">
        <v>4000000</v>
      </c>
      <c r="J154" s="24">
        <v>5500000</v>
      </c>
    </row>
    <row r="155" spans="1:10">
      <c r="A155" s="22" t="s">
        <v>50</v>
      </c>
      <c r="B155" s="23" t="s">
        <v>11</v>
      </c>
      <c r="C155" s="23" t="s">
        <v>136</v>
      </c>
      <c r="D155" s="23" t="s">
        <v>139</v>
      </c>
      <c r="E155" s="23" t="s">
        <v>39</v>
      </c>
      <c r="F155" s="23" t="s">
        <v>23</v>
      </c>
      <c r="G155" s="23" t="s">
        <v>280</v>
      </c>
      <c r="H155" s="23" t="s">
        <v>51</v>
      </c>
      <c r="I155" s="24">
        <v>300000</v>
      </c>
      <c r="J155" s="24">
        <v>300000</v>
      </c>
    </row>
    <row r="156" spans="1:10">
      <c r="A156" s="22" t="s">
        <v>221</v>
      </c>
      <c r="B156" s="23" t="s">
        <v>11</v>
      </c>
      <c r="C156" s="23" t="s">
        <v>136</v>
      </c>
      <c r="D156" s="23" t="s">
        <v>139</v>
      </c>
      <c r="E156" s="23" t="s">
        <v>39</v>
      </c>
      <c r="F156" s="23" t="s">
        <v>23</v>
      </c>
      <c r="G156" s="23" t="s">
        <v>238</v>
      </c>
      <c r="H156" s="23" t="s">
        <v>222</v>
      </c>
      <c r="I156" s="24">
        <v>1000000</v>
      </c>
      <c r="J156" s="24">
        <v>1000000</v>
      </c>
    </row>
    <row r="157" spans="1:10">
      <c r="A157" s="22" t="s">
        <v>40</v>
      </c>
      <c r="B157" s="23" t="s">
        <v>11</v>
      </c>
      <c r="C157" s="23" t="s">
        <v>136</v>
      </c>
      <c r="D157" s="23" t="s">
        <v>139</v>
      </c>
      <c r="E157" s="23" t="s">
        <v>39</v>
      </c>
      <c r="F157" s="23" t="s">
        <v>23</v>
      </c>
      <c r="G157" s="23" t="s">
        <v>238</v>
      </c>
      <c r="H157" s="23" t="s">
        <v>41</v>
      </c>
      <c r="I157" s="24">
        <v>2700000</v>
      </c>
      <c r="J157" s="24">
        <v>3800000</v>
      </c>
    </row>
    <row r="158" spans="1:10" ht="38.25">
      <c r="A158" s="25" t="s">
        <v>223</v>
      </c>
      <c r="B158" s="26" t="s">
        <v>11</v>
      </c>
      <c r="C158" s="26" t="s">
        <v>136</v>
      </c>
      <c r="D158" s="26" t="s">
        <v>139</v>
      </c>
      <c r="E158" s="26" t="s">
        <v>108</v>
      </c>
      <c r="F158" s="26"/>
      <c r="G158" s="26"/>
      <c r="H158" s="26"/>
      <c r="I158" s="27">
        <f>I159</f>
        <v>2000000</v>
      </c>
      <c r="J158" s="27">
        <f>J159</f>
        <v>2000000</v>
      </c>
    </row>
    <row r="159" spans="1:10" ht="25.5">
      <c r="A159" s="22" t="s">
        <v>109</v>
      </c>
      <c r="B159" s="23" t="s">
        <v>11</v>
      </c>
      <c r="C159" s="23" t="s">
        <v>136</v>
      </c>
      <c r="D159" s="23" t="s">
        <v>139</v>
      </c>
      <c r="E159" s="23" t="s">
        <v>108</v>
      </c>
      <c r="F159" s="23" t="s">
        <v>23</v>
      </c>
      <c r="G159" s="23" t="s">
        <v>238</v>
      </c>
      <c r="H159" s="23" t="s">
        <v>110</v>
      </c>
      <c r="I159" s="24">
        <v>2000000</v>
      </c>
      <c r="J159" s="24">
        <v>2000000</v>
      </c>
    </row>
    <row r="160" spans="1:10" ht="25.5">
      <c r="A160" s="16" t="s">
        <v>140</v>
      </c>
      <c r="B160" s="17" t="s">
        <v>11</v>
      </c>
      <c r="C160" s="17" t="s">
        <v>136</v>
      </c>
      <c r="D160" s="17" t="s">
        <v>141</v>
      </c>
      <c r="E160" s="17"/>
      <c r="F160" s="17"/>
      <c r="G160" s="17"/>
      <c r="H160" s="17"/>
      <c r="I160" s="18">
        <f>I161</f>
        <v>0</v>
      </c>
      <c r="J160" s="18">
        <f>J161</f>
        <v>0</v>
      </c>
    </row>
    <row r="161" spans="1:10">
      <c r="A161" s="16" t="s">
        <v>38</v>
      </c>
      <c r="B161" s="17" t="s">
        <v>11</v>
      </c>
      <c r="C161" s="17" t="s">
        <v>136</v>
      </c>
      <c r="D161" s="17" t="s">
        <v>141</v>
      </c>
      <c r="E161" s="17" t="s">
        <v>39</v>
      </c>
      <c r="F161" s="17"/>
      <c r="G161" s="17"/>
      <c r="H161" s="17"/>
      <c r="I161" s="18">
        <f t="shared" ref="I161:J161" si="7">I162</f>
        <v>0</v>
      </c>
      <c r="J161" s="18">
        <f t="shared" si="7"/>
        <v>0</v>
      </c>
    </row>
    <row r="162" spans="1:10">
      <c r="A162" s="22" t="s">
        <v>50</v>
      </c>
      <c r="B162" s="23" t="s">
        <v>11</v>
      </c>
      <c r="C162" s="23" t="s">
        <v>136</v>
      </c>
      <c r="D162" s="23" t="s">
        <v>141</v>
      </c>
      <c r="E162" s="23" t="s">
        <v>39</v>
      </c>
      <c r="F162" s="23" t="s">
        <v>23</v>
      </c>
      <c r="G162" s="23" t="s">
        <v>238</v>
      </c>
      <c r="H162" s="23" t="s">
        <v>51</v>
      </c>
      <c r="I162" s="24">
        <v>0</v>
      </c>
      <c r="J162" s="24">
        <v>0</v>
      </c>
    </row>
    <row r="163" spans="1:10">
      <c r="A163" s="25" t="s">
        <v>38</v>
      </c>
      <c r="B163" s="26" t="s">
        <v>11</v>
      </c>
      <c r="C163" s="26" t="s">
        <v>136</v>
      </c>
      <c r="D163" s="26" t="s">
        <v>252</v>
      </c>
      <c r="E163" s="26" t="s">
        <v>39</v>
      </c>
      <c r="F163" s="26"/>
      <c r="G163" s="26"/>
      <c r="H163" s="26"/>
      <c r="I163" s="27">
        <f>SUM(I164:I166)</f>
        <v>0</v>
      </c>
      <c r="J163" s="27">
        <f>SUM(J164:J166)</f>
        <v>0</v>
      </c>
    </row>
    <row r="164" spans="1:10">
      <c r="A164" s="22" t="s">
        <v>50</v>
      </c>
      <c r="B164" s="23" t="s">
        <v>11</v>
      </c>
      <c r="C164" s="23" t="s">
        <v>136</v>
      </c>
      <c r="D164" s="23" t="s">
        <v>252</v>
      </c>
      <c r="E164" s="23" t="s">
        <v>39</v>
      </c>
      <c r="F164" s="23" t="s">
        <v>253</v>
      </c>
      <c r="G164" s="29" t="s">
        <v>238</v>
      </c>
      <c r="H164" s="23" t="s">
        <v>51</v>
      </c>
      <c r="I164" s="24"/>
      <c r="J164" s="24"/>
    </row>
    <row r="165" spans="1:10">
      <c r="A165" s="22" t="s">
        <v>50</v>
      </c>
      <c r="B165" s="23" t="s">
        <v>11</v>
      </c>
      <c r="C165" s="23" t="s">
        <v>136</v>
      </c>
      <c r="D165" s="23" t="s">
        <v>252</v>
      </c>
      <c r="E165" s="23" t="s">
        <v>39</v>
      </c>
      <c r="F165" s="23" t="s">
        <v>23</v>
      </c>
      <c r="G165" s="29" t="s">
        <v>238</v>
      </c>
      <c r="H165" s="23" t="s">
        <v>51</v>
      </c>
      <c r="I165" s="24"/>
      <c r="J165" s="24"/>
    </row>
    <row r="166" spans="1:10">
      <c r="A166" s="22" t="s">
        <v>50</v>
      </c>
      <c r="B166" s="23" t="s">
        <v>11</v>
      </c>
      <c r="C166" s="23" t="s">
        <v>136</v>
      </c>
      <c r="D166" s="23" t="s">
        <v>252</v>
      </c>
      <c r="E166" s="23" t="s">
        <v>39</v>
      </c>
      <c r="F166" s="23" t="s">
        <v>23</v>
      </c>
      <c r="G166" s="23" t="s">
        <v>254</v>
      </c>
      <c r="H166" s="23" t="s">
        <v>51</v>
      </c>
      <c r="I166" s="24"/>
      <c r="J166" s="24"/>
    </row>
    <row r="167" spans="1:10">
      <c r="A167" s="19" t="s">
        <v>142</v>
      </c>
      <c r="B167" s="20" t="s">
        <v>11</v>
      </c>
      <c r="C167" s="20" t="s">
        <v>143</v>
      </c>
      <c r="D167" s="20"/>
      <c r="E167" s="20"/>
      <c r="F167" s="20"/>
      <c r="G167" s="20"/>
      <c r="H167" s="20"/>
      <c r="I167" s="21">
        <f>I168+I182+I193+I227</f>
        <v>30870697</v>
      </c>
      <c r="J167" s="21">
        <f>J168+J182+J193+J227</f>
        <v>29151861</v>
      </c>
    </row>
    <row r="168" spans="1:10">
      <c r="A168" s="16" t="s">
        <v>144</v>
      </c>
      <c r="B168" s="17" t="s">
        <v>11</v>
      </c>
      <c r="C168" s="17" t="s">
        <v>145</v>
      </c>
      <c r="D168" s="17"/>
      <c r="E168" s="17"/>
      <c r="F168" s="17"/>
      <c r="G168" s="17"/>
      <c r="H168" s="17"/>
      <c r="I168" s="18">
        <f>I169+I177+I173</f>
        <v>1300000</v>
      </c>
      <c r="J168" s="18">
        <f>J169+J177+J173</f>
        <v>1300000</v>
      </c>
    </row>
    <row r="169" spans="1:10" ht="25.5">
      <c r="A169" s="16" t="s">
        <v>273</v>
      </c>
      <c r="B169" s="17" t="s">
        <v>11</v>
      </c>
      <c r="C169" s="17" t="s">
        <v>145</v>
      </c>
      <c r="D169" s="17" t="s">
        <v>146</v>
      </c>
      <c r="E169" s="17"/>
      <c r="F169" s="17"/>
      <c r="G169" s="17"/>
      <c r="H169" s="17"/>
      <c r="I169" s="18">
        <f t="shared" ref="I169:J171" si="8">I170</f>
        <v>500000</v>
      </c>
      <c r="J169" s="18">
        <f t="shared" si="8"/>
        <v>500000</v>
      </c>
    </row>
    <row r="170" spans="1:10">
      <c r="A170" s="16" t="s">
        <v>147</v>
      </c>
      <c r="B170" s="17" t="s">
        <v>11</v>
      </c>
      <c r="C170" s="17" t="s">
        <v>145</v>
      </c>
      <c r="D170" s="17" t="s">
        <v>148</v>
      </c>
      <c r="E170" s="17"/>
      <c r="F170" s="17"/>
      <c r="G170" s="17"/>
      <c r="H170" s="17"/>
      <c r="I170" s="18">
        <f t="shared" si="8"/>
        <v>500000</v>
      </c>
      <c r="J170" s="18">
        <f t="shared" si="8"/>
        <v>500000</v>
      </c>
    </row>
    <row r="171" spans="1:10" ht="38.25">
      <c r="A171" s="16" t="s">
        <v>133</v>
      </c>
      <c r="B171" s="17" t="s">
        <v>11</v>
      </c>
      <c r="C171" s="17" t="s">
        <v>145</v>
      </c>
      <c r="D171" s="17" t="s">
        <v>148</v>
      </c>
      <c r="E171" s="17" t="s">
        <v>134</v>
      </c>
      <c r="F171" s="17"/>
      <c r="G171" s="17"/>
      <c r="H171" s="17"/>
      <c r="I171" s="18">
        <f t="shared" si="8"/>
        <v>500000</v>
      </c>
      <c r="J171" s="18">
        <f t="shared" si="8"/>
        <v>500000</v>
      </c>
    </row>
    <row r="172" spans="1:10" ht="25.5">
      <c r="A172" s="22" t="s">
        <v>100</v>
      </c>
      <c r="B172" s="23" t="s">
        <v>11</v>
      </c>
      <c r="C172" s="23" t="s">
        <v>145</v>
      </c>
      <c r="D172" s="23" t="s">
        <v>148</v>
      </c>
      <c r="E172" s="23" t="s">
        <v>134</v>
      </c>
      <c r="F172" s="23" t="s">
        <v>23</v>
      </c>
      <c r="G172" s="29" t="s">
        <v>238</v>
      </c>
      <c r="H172" s="23" t="s">
        <v>101</v>
      </c>
      <c r="I172" s="24">
        <v>500000</v>
      </c>
      <c r="J172" s="24">
        <v>500000</v>
      </c>
    </row>
    <row r="173" spans="1:10">
      <c r="A173" s="16" t="s">
        <v>54</v>
      </c>
      <c r="B173" s="17" t="s">
        <v>11</v>
      </c>
      <c r="C173" s="17" t="s">
        <v>145</v>
      </c>
      <c r="D173" s="17" t="s">
        <v>55</v>
      </c>
      <c r="E173" s="17"/>
      <c r="F173" s="17"/>
      <c r="G173" s="17"/>
      <c r="H173" s="17"/>
      <c r="I173" s="18">
        <f t="shared" ref="I173:J175" si="9">I174</f>
        <v>100000</v>
      </c>
      <c r="J173" s="18">
        <f t="shared" si="9"/>
        <v>100000</v>
      </c>
    </row>
    <row r="174" spans="1:10">
      <c r="A174" s="16" t="s">
        <v>147</v>
      </c>
      <c r="B174" s="17" t="s">
        <v>11</v>
      </c>
      <c r="C174" s="17" t="s">
        <v>145</v>
      </c>
      <c r="D174" s="17" t="s">
        <v>149</v>
      </c>
      <c r="E174" s="17"/>
      <c r="F174" s="17"/>
      <c r="G174" s="17"/>
      <c r="H174" s="17"/>
      <c r="I174" s="18">
        <f t="shared" si="9"/>
        <v>100000</v>
      </c>
      <c r="J174" s="18">
        <f t="shared" si="9"/>
        <v>100000</v>
      </c>
    </row>
    <row r="175" spans="1:10">
      <c r="A175" s="16" t="s">
        <v>38</v>
      </c>
      <c r="B175" s="17" t="s">
        <v>11</v>
      </c>
      <c r="C175" s="17" t="s">
        <v>145</v>
      </c>
      <c r="D175" s="17" t="s">
        <v>149</v>
      </c>
      <c r="E175" s="17" t="s">
        <v>39</v>
      </c>
      <c r="F175" s="17"/>
      <c r="G175" s="17"/>
      <c r="H175" s="17"/>
      <c r="I175" s="18">
        <f t="shared" si="9"/>
        <v>100000</v>
      </c>
      <c r="J175" s="18">
        <f t="shared" si="9"/>
        <v>100000</v>
      </c>
    </row>
    <row r="176" spans="1:10">
      <c r="A176" s="22" t="s">
        <v>50</v>
      </c>
      <c r="B176" s="23" t="s">
        <v>11</v>
      </c>
      <c r="C176" s="23" t="s">
        <v>145</v>
      </c>
      <c r="D176" s="23" t="s">
        <v>149</v>
      </c>
      <c r="E176" s="23" t="s">
        <v>39</v>
      </c>
      <c r="F176" s="23" t="s">
        <v>23</v>
      </c>
      <c r="G176" s="29" t="s">
        <v>238</v>
      </c>
      <c r="H176" s="23" t="s">
        <v>51</v>
      </c>
      <c r="I176" s="24">
        <v>100000</v>
      </c>
      <c r="J176" s="24">
        <v>100000</v>
      </c>
    </row>
    <row r="177" spans="1:10">
      <c r="A177" s="25" t="s">
        <v>224</v>
      </c>
      <c r="B177" s="26" t="s">
        <v>11</v>
      </c>
      <c r="C177" s="26" t="s">
        <v>145</v>
      </c>
      <c r="D177" s="26" t="s">
        <v>225</v>
      </c>
      <c r="E177" s="26"/>
      <c r="F177" s="26"/>
      <c r="G177" s="26"/>
      <c r="H177" s="26"/>
      <c r="I177" s="27">
        <f>I178+I180</f>
        <v>700000</v>
      </c>
      <c r="J177" s="27">
        <f>J178+J180</f>
        <v>700000</v>
      </c>
    </row>
    <row r="178" spans="1:10">
      <c r="A178" s="25" t="s">
        <v>38</v>
      </c>
      <c r="B178" s="26" t="s">
        <v>11</v>
      </c>
      <c r="C178" s="26" t="s">
        <v>145</v>
      </c>
      <c r="D178" s="26" t="s">
        <v>225</v>
      </c>
      <c r="E178" s="26" t="s">
        <v>39</v>
      </c>
      <c r="F178" s="26"/>
      <c r="G178" s="26"/>
      <c r="H178" s="26"/>
      <c r="I178" s="27">
        <f>I179</f>
        <v>500000</v>
      </c>
      <c r="J178" s="27">
        <f>J179</f>
        <v>500000</v>
      </c>
    </row>
    <row r="179" spans="1:10">
      <c r="A179" s="22" t="s">
        <v>50</v>
      </c>
      <c r="B179" s="23" t="s">
        <v>11</v>
      </c>
      <c r="C179" s="23" t="s">
        <v>145</v>
      </c>
      <c r="D179" s="23" t="s">
        <v>225</v>
      </c>
      <c r="E179" s="23" t="s">
        <v>39</v>
      </c>
      <c r="F179" s="23" t="s">
        <v>23</v>
      </c>
      <c r="G179" s="29" t="s">
        <v>238</v>
      </c>
      <c r="H179" s="23" t="s">
        <v>51</v>
      </c>
      <c r="I179" s="24">
        <v>500000</v>
      </c>
      <c r="J179" s="24">
        <v>500000</v>
      </c>
    </row>
    <row r="180" spans="1:10">
      <c r="A180" s="25" t="s">
        <v>203</v>
      </c>
      <c r="B180" s="26" t="s">
        <v>11</v>
      </c>
      <c r="C180" s="26" t="s">
        <v>145</v>
      </c>
      <c r="D180" s="26" t="s">
        <v>225</v>
      </c>
      <c r="E180" s="26" t="s">
        <v>204</v>
      </c>
      <c r="F180" s="26"/>
      <c r="G180" s="26"/>
      <c r="H180" s="26"/>
      <c r="I180" s="27">
        <f>I181</f>
        <v>200000</v>
      </c>
      <c r="J180" s="27">
        <f>J181</f>
        <v>200000</v>
      </c>
    </row>
    <row r="181" spans="1:10">
      <c r="A181" s="22" t="s">
        <v>50</v>
      </c>
      <c r="B181" s="23" t="s">
        <v>11</v>
      </c>
      <c r="C181" s="23" t="s">
        <v>145</v>
      </c>
      <c r="D181" s="23" t="s">
        <v>225</v>
      </c>
      <c r="E181" s="23" t="s">
        <v>204</v>
      </c>
      <c r="F181" s="23" t="s">
        <v>23</v>
      </c>
      <c r="G181" s="29" t="s">
        <v>238</v>
      </c>
      <c r="H181" s="23" t="s">
        <v>49</v>
      </c>
      <c r="I181" s="24">
        <v>200000</v>
      </c>
      <c r="J181" s="24">
        <v>200000</v>
      </c>
    </row>
    <row r="182" spans="1:10">
      <c r="A182" s="16" t="s">
        <v>150</v>
      </c>
      <c r="B182" s="17" t="s">
        <v>11</v>
      </c>
      <c r="C182" s="17" t="s">
        <v>151</v>
      </c>
      <c r="D182" s="17"/>
      <c r="E182" s="17"/>
      <c r="F182" s="17"/>
      <c r="G182" s="17"/>
      <c r="H182" s="17"/>
      <c r="I182" s="18">
        <f>I183</f>
        <v>7000000</v>
      </c>
      <c r="J182" s="18">
        <f>J183</f>
        <v>7000000</v>
      </c>
    </row>
    <row r="183" spans="1:10" ht="25.5">
      <c r="A183" s="16" t="s">
        <v>274</v>
      </c>
      <c r="B183" s="17" t="s">
        <v>11</v>
      </c>
      <c r="C183" s="17" t="s">
        <v>151</v>
      </c>
      <c r="D183" s="17" t="s">
        <v>152</v>
      </c>
      <c r="E183" s="17"/>
      <c r="F183" s="17"/>
      <c r="G183" s="17"/>
      <c r="H183" s="17"/>
      <c r="I183" s="18">
        <f>I184+I190</f>
        <v>7000000</v>
      </c>
      <c r="J183" s="18">
        <f>J184+J190</f>
        <v>7000000</v>
      </c>
    </row>
    <row r="184" spans="1:10">
      <c r="A184" s="16" t="s">
        <v>153</v>
      </c>
      <c r="B184" s="17" t="s">
        <v>11</v>
      </c>
      <c r="C184" s="17" t="s">
        <v>151</v>
      </c>
      <c r="D184" s="17" t="s">
        <v>154</v>
      </c>
      <c r="E184" s="17"/>
      <c r="F184" s="17"/>
      <c r="G184" s="17"/>
      <c r="H184" s="17"/>
      <c r="I184" s="18">
        <f>I185</f>
        <v>7000000</v>
      </c>
      <c r="J184" s="18">
        <f>J185</f>
        <v>7000000</v>
      </c>
    </row>
    <row r="185" spans="1:10">
      <c r="A185" s="16" t="s">
        <v>38</v>
      </c>
      <c r="B185" s="17" t="s">
        <v>11</v>
      </c>
      <c r="C185" s="17" t="s">
        <v>151</v>
      </c>
      <c r="D185" s="17" t="s">
        <v>154</v>
      </c>
      <c r="E185" s="17" t="s">
        <v>39</v>
      </c>
      <c r="F185" s="17"/>
      <c r="G185" s="17"/>
      <c r="H185" s="17"/>
      <c r="I185" s="18">
        <f>SUM(I186:I189)</f>
        <v>7000000</v>
      </c>
      <c r="J185" s="18">
        <f>SUM(J186:J189)</f>
        <v>7000000</v>
      </c>
    </row>
    <row r="186" spans="1:10">
      <c r="A186" s="22" t="s">
        <v>50</v>
      </c>
      <c r="B186" s="23" t="s">
        <v>11</v>
      </c>
      <c r="C186" s="23" t="s">
        <v>151</v>
      </c>
      <c r="D186" s="23" t="s">
        <v>154</v>
      </c>
      <c r="E186" s="23" t="s">
        <v>39</v>
      </c>
      <c r="F186" s="23" t="s">
        <v>23</v>
      </c>
      <c r="G186" s="29" t="s">
        <v>238</v>
      </c>
      <c r="H186" s="23" t="s">
        <v>51</v>
      </c>
      <c r="I186" s="24">
        <v>5000000</v>
      </c>
      <c r="J186" s="24">
        <v>5000000</v>
      </c>
    </row>
    <row r="187" spans="1:10">
      <c r="A187" s="22" t="s">
        <v>44</v>
      </c>
      <c r="B187" s="23" t="s">
        <v>11</v>
      </c>
      <c r="C187" s="23" t="s">
        <v>151</v>
      </c>
      <c r="D187" s="23" t="s">
        <v>154</v>
      </c>
      <c r="E187" s="23" t="s">
        <v>39</v>
      </c>
      <c r="F187" s="23" t="s">
        <v>23</v>
      </c>
      <c r="G187" s="29" t="s">
        <v>238</v>
      </c>
      <c r="H187" s="23" t="s">
        <v>45</v>
      </c>
      <c r="I187" s="24">
        <v>500000</v>
      </c>
      <c r="J187" s="24">
        <v>500000</v>
      </c>
    </row>
    <row r="188" spans="1:10">
      <c r="A188" s="22" t="s">
        <v>52</v>
      </c>
      <c r="B188" s="23" t="s">
        <v>11</v>
      </c>
      <c r="C188" s="23" t="s">
        <v>151</v>
      </c>
      <c r="D188" s="23" t="s">
        <v>154</v>
      </c>
      <c r="E188" s="23" t="s">
        <v>39</v>
      </c>
      <c r="F188" s="23" t="s">
        <v>23</v>
      </c>
      <c r="G188" s="29" t="s">
        <v>238</v>
      </c>
      <c r="H188" s="23" t="s">
        <v>53</v>
      </c>
      <c r="I188" s="24">
        <v>500000</v>
      </c>
      <c r="J188" s="24">
        <v>500000</v>
      </c>
    </row>
    <row r="189" spans="1:10">
      <c r="A189" s="22" t="s">
        <v>40</v>
      </c>
      <c r="B189" s="23" t="s">
        <v>11</v>
      </c>
      <c r="C189" s="23" t="s">
        <v>151</v>
      </c>
      <c r="D189" s="23" t="s">
        <v>154</v>
      </c>
      <c r="E189" s="23" t="s">
        <v>39</v>
      </c>
      <c r="F189" s="23" t="s">
        <v>23</v>
      </c>
      <c r="G189" s="29" t="s">
        <v>238</v>
      </c>
      <c r="H189" s="23" t="s">
        <v>41</v>
      </c>
      <c r="I189" s="24">
        <v>1000000</v>
      </c>
      <c r="J189" s="24">
        <v>1000000</v>
      </c>
    </row>
    <row r="190" spans="1:10" ht="25.5">
      <c r="A190" s="25" t="s">
        <v>226</v>
      </c>
      <c r="B190" s="26" t="s">
        <v>11</v>
      </c>
      <c r="C190" s="26" t="s">
        <v>151</v>
      </c>
      <c r="D190" s="26" t="s">
        <v>255</v>
      </c>
      <c r="E190" s="23"/>
      <c r="F190" s="23"/>
      <c r="G190" s="23"/>
      <c r="H190" s="23"/>
      <c r="I190" s="27">
        <f t="shared" ref="I190:J191" si="10">I191</f>
        <v>0</v>
      </c>
      <c r="J190" s="27">
        <f t="shared" si="10"/>
        <v>0</v>
      </c>
    </row>
    <row r="191" spans="1:10">
      <c r="A191" s="25" t="s">
        <v>38</v>
      </c>
      <c r="B191" s="26" t="s">
        <v>11</v>
      </c>
      <c r="C191" s="26" t="s">
        <v>151</v>
      </c>
      <c r="D191" s="26" t="s">
        <v>255</v>
      </c>
      <c r="E191" s="26" t="s">
        <v>256</v>
      </c>
      <c r="F191" s="26"/>
      <c r="G191" s="26"/>
      <c r="H191" s="26"/>
      <c r="I191" s="27">
        <f t="shared" si="10"/>
        <v>0</v>
      </c>
      <c r="J191" s="27">
        <f t="shared" si="10"/>
        <v>0</v>
      </c>
    </row>
    <row r="192" spans="1:10">
      <c r="A192" s="22" t="s">
        <v>50</v>
      </c>
      <c r="B192" s="23" t="s">
        <v>11</v>
      </c>
      <c r="C192" s="23" t="s">
        <v>151</v>
      </c>
      <c r="D192" s="23" t="s">
        <v>255</v>
      </c>
      <c r="E192" s="23" t="s">
        <v>256</v>
      </c>
      <c r="F192" s="23" t="s">
        <v>257</v>
      </c>
      <c r="G192" s="29" t="s">
        <v>238</v>
      </c>
      <c r="H192" s="23" t="s">
        <v>258</v>
      </c>
      <c r="I192" s="24">
        <v>0</v>
      </c>
      <c r="J192" s="24">
        <v>0</v>
      </c>
    </row>
    <row r="193" spans="1:10">
      <c r="A193" s="16" t="s">
        <v>155</v>
      </c>
      <c r="B193" s="17" t="s">
        <v>11</v>
      </c>
      <c r="C193" s="17" t="s">
        <v>156</v>
      </c>
      <c r="D193" s="17"/>
      <c r="E193" s="17"/>
      <c r="F193" s="17"/>
      <c r="G193" s="17"/>
      <c r="H193" s="17"/>
      <c r="I193" s="18">
        <f>I194+I219+I223++I228</f>
        <v>22570697</v>
      </c>
      <c r="J193" s="18">
        <f>J194+J219+J223++J228</f>
        <v>20851861</v>
      </c>
    </row>
    <row r="194" spans="1:10" ht="25.5">
      <c r="A194" s="16" t="s">
        <v>275</v>
      </c>
      <c r="B194" s="17" t="s">
        <v>11</v>
      </c>
      <c r="C194" s="17" t="s">
        <v>156</v>
      </c>
      <c r="D194" s="17" t="s">
        <v>157</v>
      </c>
      <c r="E194" s="17"/>
      <c r="F194" s="17"/>
      <c r="G194" s="17"/>
      <c r="H194" s="17"/>
      <c r="I194" s="18">
        <f>I195+I202+I205+I210</f>
        <v>15796288.18</v>
      </c>
      <c r="J194" s="18">
        <f>J195+J202+J205+J210</f>
        <v>14058213.710000001</v>
      </c>
    </row>
    <row r="195" spans="1:10">
      <c r="A195" s="16" t="s">
        <v>158</v>
      </c>
      <c r="B195" s="17" t="s">
        <v>11</v>
      </c>
      <c r="C195" s="17" t="s">
        <v>156</v>
      </c>
      <c r="D195" s="17" t="s">
        <v>159</v>
      </c>
      <c r="E195" s="17"/>
      <c r="F195" s="17"/>
      <c r="G195" s="17"/>
      <c r="H195" s="17"/>
      <c r="I195" s="18">
        <f>I196+I200</f>
        <v>9220000</v>
      </c>
      <c r="J195" s="18">
        <f>J196+J200</f>
        <v>9220000</v>
      </c>
    </row>
    <row r="196" spans="1:10">
      <c r="A196" s="16" t="s">
        <v>38</v>
      </c>
      <c r="B196" s="17" t="s">
        <v>11</v>
      </c>
      <c r="C196" s="17" t="s">
        <v>156</v>
      </c>
      <c r="D196" s="17" t="s">
        <v>159</v>
      </c>
      <c r="E196" s="17" t="s">
        <v>39</v>
      </c>
      <c r="F196" s="17"/>
      <c r="G196" s="17"/>
      <c r="H196" s="17"/>
      <c r="I196" s="18">
        <f>I197+I198+I199</f>
        <v>1720000</v>
      </c>
      <c r="J196" s="18">
        <f>J197+J198+J199</f>
        <v>1720000</v>
      </c>
    </row>
    <row r="197" spans="1:10">
      <c r="A197" s="22" t="s">
        <v>50</v>
      </c>
      <c r="B197" s="23" t="s">
        <v>11</v>
      </c>
      <c r="C197" s="23" t="s">
        <v>156</v>
      </c>
      <c r="D197" s="23" t="s">
        <v>159</v>
      </c>
      <c r="E197" s="23" t="s">
        <v>39</v>
      </c>
      <c r="F197" s="23" t="s">
        <v>23</v>
      </c>
      <c r="G197" s="29" t="s">
        <v>238</v>
      </c>
      <c r="H197" s="23" t="s">
        <v>51</v>
      </c>
      <c r="I197" s="24">
        <v>800000</v>
      </c>
      <c r="J197" s="24">
        <v>800000</v>
      </c>
    </row>
    <row r="198" spans="1:10">
      <c r="A198" s="22" t="s">
        <v>44</v>
      </c>
      <c r="B198" s="23" t="s">
        <v>11</v>
      </c>
      <c r="C198" s="23" t="s">
        <v>156</v>
      </c>
      <c r="D198" s="23" t="s">
        <v>159</v>
      </c>
      <c r="E198" s="23" t="s">
        <v>39</v>
      </c>
      <c r="F198" s="23" t="s">
        <v>23</v>
      </c>
      <c r="G198" s="29" t="s">
        <v>238</v>
      </c>
      <c r="H198" s="23" t="s">
        <v>45</v>
      </c>
      <c r="I198" s="24">
        <v>20000</v>
      </c>
      <c r="J198" s="24">
        <v>20000</v>
      </c>
    </row>
    <row r="199" spans="1:10">
      <c r="A199" s="22" t="s">
        <v>40</v>
      </c>
      <c r="B199" s="23" t="s">
        <v>11</v>
      </c>
      <c r="C199" s="23" t="s">
        <v>156</v>
      </c>
      <c r="D199" s="23" t="s">
        <v>159</v>
      </c>
      <c r="E199" s="23" t="s">
        <v>39</v>
      </c>
      <c r="F199" s="23" t="s">
        <v>23</v>
      </c>
      <c r="G199" s="29" t="s">
        <v>238</v>
      </c>
      <c r="H199" s="23" t="s">
        <v>41</v>
      </c>
      <c r="I199" s="24">
        <v>900000</v>
      </c>
      <c r="J199" s="24">
        <v>900000</v>
      </c>
    </row>
    <row r="200" spans="1:10">
      <c r="A200" s="25" t="s">
        <v>203</v>
      </c>
      <c r="B200" s="26" t="s">
        <v>11</v>
      </c>
      <c r="C200" s="26" t="s">
        <v>156</v>
      </c>
      <c r="D200" s="26" t="s">
        <v>159</v>
      </c>
      <c r="E200" s="26" t="s">
        <v>204</v>
      </c>
      <c r="F200" s="26"/>
      <c r="G200" s="26"/>
      <c r="H200" s="26"/>
      <c r="I200" s="27">
        <f>I201</f>
        <v>7500000</v>
      </c>
      <c r="J200" s="27">
        <f>J201</f>
        <v>7500000</v>
      </c>
    </row>
    <row r="201" spans="1:10">
      <c r="A201" s="22" t="s">
        <v>48</v>
      </c>
      <c r="B201" s="23" t="s">
        <v>11</v>
      </c>
      <c r="C201" s="23" t="s">
        <v>156</v>
      </c>
      <c r="D201" s="23" t="s">
        <v>159</v>
      </c>
      <c r="E201" s="23" t="s">
        <v>204</v>
      </c>
      <c r="F201" s="23" t="s">
        <v>23</v>
      </c>
      <c r="G201" s="29" t="s">
        <v>238</v>
      </c>
      <c r="H201" s="23" t="s">
        <v>49</v>
      </c>
      <c r="I201" s="24">
        <v>7500000</v>
      </c>
      <c r="J201" s="24">
        <v>7500000</v>
      </c>
    </row>
    <row r="202" spans="1:10">
      <c r="A202" s="16" t="s">
        <v>160</v>
      </c>
      <c r="B202" s="17" t="s">
        <v>11</v>
      </c>
      <c r="C202" s="17" t="s">
        <v>156</v>
      </c>
      <c r="D202" s="17" t="s">
        <v>161</v>
      </c>
      <c r="E202" s="17"/>
      <c r="F202" s="17"/>
      <c r="G202" s="17"/>
      <c r="H202" s="17"/>
      <c r="I202" s="18">
        <f>I203</f>
        <v>200000</v>
      </c>
      <c r="J202" s="18">
        <f>J203</f>
        <v>200000</v>
      </c>
    </row>
    <row r="203" spans="1:10">
      <c r="A203" s="16" t="s">
        <v>38</v>
      </c>
      <c r="B203" s="17" t="s">
        <v>11</v>
      </c>
      <c r="C203" s="17" t="s">
        <v>156</v>
      </c>
      <c r="D203" s="17" t="s">
        <v>161</v>
      </c>
      <c r="E203" s="17" t="s">
        <v>39</v>
      </c>
      <c r="F203" s="17"/>
      <c r="G203" s="17"/>
      <c r="H203" s="17"/>
      <c r="I203" s="18">
        <f>I204</f>
        <v>200000</v>
      </c>
      <c r="J203" s="18">
        <f>J204</f>
        <v>200000</v>
      </c>
    </row>
    <row r="204" spans="1:10">
      <c r="A204" s="22" t="s">
        <v>40</v>
      </c>
      <c r="B204" s="23" t="s">
        <v>11</v>
      </c>
      <c r="C204" s="23" t="s">
        <v>156</v>
      </c>
      <c r="D204" s="23" t="s">
        <v>161</v>
      </c>
      <c r="E204" s="23" t="s">
        <v>39</v>
      </c>
      <c r="F204" s="23" t="s">
        <v>23</v>
      </c>
      <c r="G204" s="29" t="s">
        <v>238</v>
      </c>
      <c r="H204" s="23" t="s">
        <v>41</v>
      </c>
      <c r="I204" s="24">
        <v>200000</v>
      </c>
      <c r="J204" s="24">
        <v>200000</v>
      </c>
    </row>
    <row r="205" spans="1:10">
      <c r="A205" s="16" t="s">
        <v>162</v>
      </c>
      <c r="B205" s="17" t="s">
        <v>11</v>
      </c>
      <c r="C205" s="17" t="s">
        <v>156</v>
      </c>
      <c r="D205" s="17" t="s">
        <v>163</v>
      </c>
      <c r="E205" s="17"/>
      <c r="F205" s="17"/>
      <c r="G205" s="17"/>
      <c r="H205" s="17"/>
      <c r="I205" s="18">
        <f>I206+I208</f>
        <v>1000000</v>
      </c>
      <c r="J205" s="18">
        <f>J206+J208</f>
        <v>1000000</v>
      </c>
    </row>
    <row r="206" spans="1:10">
      <c r="A206" s="16" t="s">
        <v>38</v>
      </c>
      <c r="B206" s="17" t="s">
        <v>11</v>
      </c>
      <c r="C206" s="17" t="s">
        <v>156</v>
      </c>
      <c r="D206" s="17" t="s">
        <v>163</v>
      </c>
      <c r="E206" s="17" t="s">
        <v>39</v>
      </c>
      <c r="F206" s="17"/>
      <c r="G206" s="17"/>
      <c r="H206" s="17"/>
      <c r="I206" s="18">
        <f>I207</f>
        <v>900000</v>
      </c>
      <c r="J206" s="18">
        <f>J207</f>
        <v>900000</v>
      </c>
    </row>
    <row r="207" spans="1:10">
      <c r="A207" s="22" t="s">
        <v>50</v>
      </c>
      <c r="B207" s="23" t="s">
        <v>11</v>
      </c>
      <c r="C207" s="23" t="s">
        <v>156</v>
      </c>
      <c r="D207" s="23" t="s">
        <v>163</v>
      </c>
      <c r="E207" s="23" t="s">
        <v>39</v>
      </c>
      <c r="F207" s="23" t="s">
        <v>23</v>
      </c>
      <c r="G207" s="29" t="s">
        <v>238</v>
      </c>
      <c r="H207" s="23" t="s">
        <v>51</v>
      </c>
      <c r="I207" s="24">
        <v>900000</v>
      </c>
      <c r="J207" s="24">
        <v>900000</v>
      </c>
    </row>
    <row r="208" spans="1:10" ht="38.25">
      <c r="A208" s="16" t="s">
        <v>164</v>
      </c>
      <c r="B208" s="17" t="s">
        <v>11</v>
      </c>
      <c r="C208" s="17" t="s">
        <v>156</v>
      </c>
      <c r="D208" s="17" t="s">
        <v>163</v>
      </c>
      <c r="E208" s="17" t="s">
        <v>165</v>
      </c>
      <c r="F208" s="17"/>
      <c r="G208" s="17"/>
      <c r="H208" s="17"/>
      <c r="I208" s="18">
        <f>I209</f>
        <v>100000</v>
      </c>
      <c r="J208" s="18">
        <f>J209</f>
        <v>100000</v>
      </c>
    </row>
    <row r="209" spans="1:10" ht="25.5">
      <c r="A209" s="22" t="s">
        <v>166</v>
      </c>
      <c r="B209" s="23" t="s">
        <v>11</v>
      </c>
      <c r="C209" s="23" t="s">
        <v>156</v>
      </c>
      <c r="D209" s="23" t="s">
        <v>163</v>
      </c>
      <c r="E209" s="23" t="s">
        <v>165</v>
      </c>
      <c r="F209" s="23" t="s">
        <v>23</v>
      </c>
      <c r="G209" s="29" t="s">
        <v>238</v>
      </c>
      <c r="H209" s="23" t="s">
        <v>167</v>
      </c>
      <c r="I209" s="24">
        <v>100000</v>
      </c>
      <c r="J209" s="24">
        <v>100000</v>
      </c>
    </row>
    <row r="210" spans="1:10">
      <c r="A210" s="16" t="s">
        <v>168</v>
      </c>
      <c r="B210" s="17" t="s">
        <v>11</v>
      </c>
      <c r="C210" s="17" t="s">
        <v>156</v>
      </c>
      <c r="D210" s="17" t="s">
        <v>169</v>
      </c>
      <c r="E210" s="17"/>
      <c r="F210" s="17"/>
      <c r="G210" s="17"/>
      <c r="H210" s="17"/>
      <c r="I210" s="18">
        <f>I211</f>
        <v>5376288.1799999997</v>
      </c>
      <c r="J210" s="18">
        <f>J211</f>
        <v>3638213.71</v>
      </c>
    </row>
    <row r="211" spans="1:10">
      <c r="A211" s="16" t="s">
        <v>38</v>
      </c>
      <c r="B211" s="17" t="s">
        <v>11</v>
      </c>
      <c r="C211" s="17" t="s">
        <v>156</v>
      </c>
      <c r="D211" s="17" t="s">
        <v>169</v>
      </c>
      <c r="E211" s="17" t="s">
        <v>39</v>
      </c>
      <c r="F211" s="17"/>
      <c r="G211" s="17"/>
      <c r="H211" s="17"/>
      <c r="I211" s="18">
        <f>SUM(I212:I218)</f>
        <v>5376288.1799999997</v>
      </c>
      <c r="J211" s="18">
        <f>SUM(J212:J218)</f>
        <v>3638213.71</v>
      </c>
    </row>
    <row r="212" spans="1:10">
      <c r="A212" s="22" t="s">
        <v>46</v>
      </c>
      <c r="B212" s="23" t="s">
        <v>11</v>
      </c>
      <c r="C212" s="23" t="s">
        <v>156</v>
      </c>
      <c r="D212" s="23" t="s">
        <v>169</v>
      </c>
      <c r="E212" s="23" t="s">
        <v>39</v>
      </c>
      <c r="F212" s="23" t="s">
        <v>23</v>
      </c>
      <c r="G212" s="29" t="s">
        <v>238</v>
      </c>
      <c r="H212" s="23" t="s">
        <v>47</v>
      </c>
      <c r="I212" s="24">
        <v>200000</v>
      </c>
      <c r="J212" s="24">
        <v>200000</v>
      </c>
    </row>
    <row r="213" spans="1:10">
      <c r="A213" s="22" t="s">
        <v>48</v>
      </c>
      <c r="B213" s="23" t="s">
        <v>11</v>
      </c>
      <c r="C213" s="23" t="s">
        <v>156</v>
      </c>
      <c r="D213" s="23" t="s">
        <v>169</v>
      </c>
      <c r="E213" s="23" t="s">
        <v>39</v>
      </c>
      <c r="F213" s="23" t="s">
        <v>23</v>
      </c>
      <c r="G213" s="29" t="s">
        <v>238</v>
      </c>
      <c r="H213" s="23" t="s">
        <v>49</v>
      </c>
      <c r="I213" s="24">
        <v>700000</v>
      </c>
      <c r="J213" s="24">
        <v>700000</v>
      </c>
    </row>
    <row r="214" spans="1:10">
      <c r="A214" s="22" t="s">
        <v>50</v>
      </c>
      <c r="B214" s="23" t="s">
        <v>11</v>
      </c>
      <c r="C214" s="23" t="s">
        <v>156</v>
      </c>
      <c r="D214" s="23" t="s">
        <v>169</v>
      </c>
      <c r="E214" s="23" t="s">
        <v>39</v>
      </c>
      <c r="F214" s="23" t="s">
        <v>23</v>
      </c>
      <c r="G214" s="29" t="s">
        <v>238</v>
      </c>
      <c r="H214" s="23" t="s">
        <v>51</v>
      </c>
      <c r="I214" s="24">
        <v>2000000</v>
      </c>
      <c r="J214" s="24">
        <v>1000000</v>
      </c>
    </row>
    <row r="215" spans="1:10">
      <c r="A215" s="22" t="s">
        <v>44</v>
      </c>
      <c r="B215" s="23" t="s">
        <v>11</v>
      </c>
      <c r="C215" s="23" t="s">
        <v>156</v>
      </c>
      <c r="D215" s="23" t="s">
        <v>169</v>
      </c>
      <c r="E215" s="23" t="s">
        <v>39</v>
      </c>
      <c r="F215" s="23" t="s">
        <v>23</v>
      </c>
      <c r="G215" s="29" t="s">
        <v>238</v>
      </c>
      <c r="H215" s="23" t="s">
        <v>45</v>
      </c>
      <c r="I215" s="24">
        <v>500000</v>
      </c>
      <c r="J215" s="24">
        <v>500000</v>
      </c>
    </row>
    <row r="216" spans="1:10">
      <c r="A216" s="22" t="s">
        <v>52</v>
      </c>
      <c r="B216" s="23" t="s">
        <v>11</v>
      </c>
      <c r="C216" s="23" t="s">
        <v>156</v>
      </c>
      <c r="D216" s="23" t="s">
        <v>169</v>
      </c>
      <c r="E216" s="23" t="s">
        <v>39</v>
      </c>
      <c r="F216" s="23" t="s">
        <v>23</v>
      </c>
      <c r="G216" s="29" t="s">
        <v>238</v>
      </c>
      <c r="H216" s="23" t="s">
        <v>53</v>
      </c>
      <c r="I216" s="24">
        <v>539697</v>
      </c>
      <c r="J216" s="24">
        <v>421661</v>
      </c>
    </row>
    <row r="217" spans="1:10">
      <c r="A217" s="22" t="s">
        <v>227</v>
      </c>
      <c r="B217" s="23" t="s">
        <v>11</v>
      </c>
      <c r="C217" s="23" t="s">
        <v>156</v>
      </c>
      <c r="D217" s="23" t="s">
        <v>169</v>
      </c>
      <c r="E217" s="23" t="s">
        <v>39</v>
      </c>
      <c r="F217" s="23" t="s">
        <v>23</v>
      </c>
      <c r="G217" s="29" t="s">
        <v>238</v>
      </c>
      <c r="H217" s="23" t="s">
        <v>222</v>
      </c>
      <c r="I217" s="24">
        <v>1000000</v>
      </c>
      <c r="J217" s="24">
        <v>500000</v>
      </c>
    </row>
    <row r="218" spans="1:10">
      <c r="A218" s="22" t="s">
        <v>40</v>
      </c>
      <c r="B218" s="23" t="s">
        <v>11</v>
      </c>
      <c r="C218" s="23" t="s">
        <v>156</v>
      </c>
      <c r="D218" s="23" t="s">
        <v>169</v>
      </c>
      <c r="E218" s="23" t="s">
        <v>39</v>
      </c>
      <c r="F218" s="23" t="s">
        <v>23</v>
      </c>
      <c r="G218" s="29" t="s">
        <v>238</v>
      </c>
      <c r="H218" s="23" t="s">
        <v>41</v>
      </c>
      <c r="I218" s="24">
        <v>436591.18</v>
      </c>
      <c r="J218" s="24">
        <v>316552.71000000002</v>
      </c>
    </row>
    <row r="219" spans="1:10">
      <c r="A219" s="25" t="s">
        <v>276</v>
      </c>
      <c r="B219" s="38" t="s">
        <v>11</v>
      </c>
      <c r="C219" s="38" t="s">
        <v>156</v>
      </c>
      <c r="D219" s="38" t="s">
        <v>200</v>
      </c>
      <c r="E219" s="38" t="s">
        <v>39</v>
      </c>
      <c r="F219" s="38"/>
      <c r="G219" s="38"/>
      <c r="H219" s="38"/>
      <c r="I219" s="39">
        <f>I220+I221+I222</f>
        <v>6704408.8199999994</v>
      </c>
      <c r="J219" s="39">
        <f>J220+J221+J222</f>
        <v>6723647.29</v>
      </c>
    </row>
    <row r="220" spans="1:10">
      <c r="A220" s="22" t="s">
        <v>52</v>
      </c>
      <c r="B220" s="29" t="s">
        <v>11</v>
      </c>
      <c r="C220" s="29" t="s">
        <v>156</v>
      </c>
      <c r="D220" s="29" t="s">
        <v>200</v>
      </c>
      <c r="E220" s="29" t="s">
        <v>39</v>
      </c>
      <c r="F220" s="29" t="s">
        <v>23</v>
      </c>
      <c r="G220" s="29" t="s">
        <v>238</v>
      </c>
      <c r="H220" s="29" t="s">
        <v>45</v>
      </c>
      <c r="I220" s="30">
        <v>13408.82</v>
      </c>
      <c r="J220" s="30">
        <v>13447.29</v>
      </c>
    </row>
    <row r="221" spans="1:10">
      <c r="A221" s="22" t="s">
        <v>52</v>
      </c>
      <c r="B221" s="29" t="s">
        <v>11</v>
      </c>
      <c r="C221" s="29" t="s">
        <v>156</v>
      </c>
      <c r="D221" s="29" t="s">
        <v>200</v>
      </c>
      <c r="E221" s="29" t="s">
        <v>39</v>
      </c>
      <c r="F221" s="29" t="s">
        <v>201</v>
      </c>
      <c r="G221" s="29" t="s">
        <v>243</v>
      </c>
      <c r="H221" s="29" t="s">
        <v>45</v>
      </c>
      <c r="I221" s="30">
        <v>120679.36</v>
      </c>
      <c r="J221" s="30">
        <v>121025.65</v>
      </c>
    </row>
    <row r="222" spans="1:10">
      <c r="A222" s="22" t="s">
        <v>52</v>
      </c>
      <c r="B222" s="29" t="s">
        <v>11</v>
      </c>
      <c r="C222" s="29" t="s">
        <v>156</v>
      </c>
      <c r="D222" s="29" t="s">
        <v>200</v>
      </c>
      <c r="E222" s="29" t="s">
        <v>39</v>
      </c>
      <c r="F222" s="29" t="s">
        <v>201</v>
      </c>
      <c r="G222" s="29" t="s">
        <v>242</v>
      </c>
      <c r="H222" s="29" t="s">
        <v>45</v>
      </c>
      <c r="I222" s="30">
        <v>6570320.6399999997</v>
      </c>
      <c r="J222" s="30">
        <v>6589174.3499999996</v>
      </c>
    </row>
    <row r="223" spans="1:10" ht="25.5">
      <c r="A223" s="16" t="s">
        <v>277</v>
      </c>
      <c r="B223" s="17" t="s">
        <v>11</v>
      </c>
      <c r="C223" s="17" t="s">
        <v>156</v>
      </c>
      <c r="D223" s="17" t="s">
        <v>95</v>
      </c>
      <c r="E223" s="17"/>
      <c r="F223" s="29"/>
      <c r="G223" s="29"/>
      <c r="H223" s="17"/>
      <c r="I223" s="18">
        <f t="shared" ref="I223:J225" si="11">I224</f>
        <v>70000</v>
      </c>
      <c r="J223" s="18">
        <f t="shared" si="11"/>
        <v>70000</v>
      </c>
    </row>
    <row r="224" spans="1:10" ht="25.5">
      <c r="A224" s="16" t="s">
        <v>96</v>
      </c>
      <c r="B224" s="17" t="s">
        <v>11</v>
      </c>
      <c r="C224" s="17" t="s">
        <v>156</v>
      </c>
      <c r="D224" s="17" t="s">
        <v>97</v>
      </c>
      <c r="E224" s="17"/>
      <c r="F224" s="17"/>
      <c r="G224" s="17"/>
      <c r="H224" s="17"/>
      <c r="I224" s="18">
        <f t="shared" si="11"/>
        <v>70000</v>
      </c>
      <c r="J224" s="18">
        <f t="shared" si="11"/>
        <v>70000</v>
      </c>
    </row>
    <row r="225" spans="1:10">
      <c r="A225" s="16" t="s">
        <v>98</v>
      </c>
      <c r="B225" s="17" t="s">
        <v>11</v>
      </c>
      <c r="C225" s="17" t="s">
        <v>156</v>
      </c>
      <c r="D225" s="17" t="s">
        <v>97</v>
      </c>
      <c r="E225" s="17" t="s">
        <v>99</v>
      </c>
      <c r="F225" s="17"/>
      <c r="G225" s="17"/>
      <c r="H225" s="17"/>
      <c r="I225" s="18">
        <f t="shared" si="11"/>
        <v>70000</v>
      </c>
      <c r="J225" s="18">
        <f t="shared" si="11"/>
        <v>70000</v>
      </c>
    </row>
    <row r="226" spans="1:10" ht="25.5">
      <c r="A226" s="22" t="s">
        <v>100</v>
      </c>
      <c r="B226" s="23" t="s">
        <v>11</v>
      </c>
      <c r="C226" s="23" t="s">
        <v>156</v>
      </c>
      <c r="D226" s="23" t="s">
        <v>97</v>
      </c>
      <c r="E226" s="23" t="s">
        <v>99</v>
      </c>
      <c r="F226" s="23" t="s">
        <v>23</v>
      </c>
      <c r="G226" s="29" t="s">
        <v>238</v>
      </c>
      <c r="H226" s="23" t="s">
        <v>101</v>
      </c>
      <c r="I226" s="24">
        <v>70000</v>
      </c>
      <c r="J226" s="24">
        <v>70000</v>
      </c>
    </row>
    <row r="227" spans="1:10" ht="38.25">
      <c r="A227" s="16" t="s">
        <v>259</v>
      </c>
      <c r="B227" s="17" t="s">
        <v>11</v>
      </c>
      <c r="C227" s="17" t="s">
        <v>260</v>
      </c>
      <c r="D227" s="17" t="s">
        <v>261</v>
      </c>
      <c r="E227" s="17"/>
      <c r="F227" s="17"/>
      <c r="G227" s="17"/>
      <c r="H227" s="17"/>
      <c r="I227" s="18">
        <v>0</v>
      </c>
      <c r="J227" s="18">
        <v>0</v>
      </c>
    </row>
    <row r="228" spans="1:10">
      <c r="A228" s="25" t="s">
        <v>54</v>
      </c>
      <c r="B228" s="26" t="s">
        <v>11</v>
      </c>
      <c r="C228" s="26" t="s">
        <v>156</v>
      </c>
      <c r="D228" s="26" t="s">
        <v>55</v>
      </c>
      <c r="E228" s="23"/>
      <c r="F228" s="23"/>
      <c r="G228" s="23"/>
      <c r="H228" s="23"/>
      <c r="I228" s="27">
        <f>I234+I229</f>
        <v>0</v>
      </c>
      <c r="J228" s="27">
        <f>J234+J229</f>
        <v>0</v>
      </c>
    </row>
    <row r="229" spans="1:10" ht="25.5">
      <c r="A229" s="25" t="s">
        <v>262</v>
      </c>
      <c r="B229" s="26" t="s">
        <v>11</v>
      </c>
      <c r="C229" s="26" t="s">
        <v>156</v>
      </c>
      <c r="D229" s="26" t="s">
        <v>252</v>
      </c>
      <c r="E229" s="26"/>
      <c r="F229" s="26"/>
      <c r="G229" s="26"/>
      <c r="H229" s="26"/>
      <c r="I229" s="27">
        <f>I230</f>
        <v>0</v>
      </c>
      <c r="J229" s="27">
        <f>J230</f>
        <v>0</v>
      </c>
    </row>
    <row r="230" spans="1:10">
      <c r="A230" s="25" t="s">
        <v>38</v>
      </c>
      <c r="B230" s="26" t="s">
        <v>11</v>
      </c>
      <c r="C230" s="26" t="s">
        <v>156</v>
      </c>
      <c r="D230" s="26" t="s">
        <v>252</v>
      </c>
      <c r="E230" s="26" t="s">
        <v>39</v>
      </c>
      <c r="F230" s="26"/>
      <c r="G230" s="26"/>
      <c r="H230" s="26"/>
      <c r="I230" s="27">
        <f>SUM(I231:I233)</f>
        <v>0</v>
      </c>
      <c r="J230" s="27">
        <f>SUM(J231:J233)</f>
        <v>0</v>
      </c>
    </row>
    <row r="231" spans="1:10">
      <c r="A231" s="22" t="s">
        <v>50</v>
      </c>
      <c r="B231" s="23" t="s">
        <v>11</v>
      </c>
      <c r="C231" s="23" t="s">
        <v>156</v>
      </c>
      <c r="D231" s="23" t="s">
        <v>252</v>
      </c>
      <c r="E231" s="23" t="s">
        <v>39</v>
      </c>
      <c r="F231" s="23" t="s">
        <v>253</v>
      </c>
      <c r="G231" s="29" t="s">
        <v>238</v>
      </c>
      <c r="H231" s="23" t="s">
        <v>51</v>
      </c>
      <c r="I231" s="24"/>
      <c r="J231" s="24"/>
    </row>
    <row r="232" spans="1:10">
      <c r="A232" s="22" t="s">
        <v>50</v>
      </c>
      <c r="B232" s="23" t="s">
        <v>11</v>
      </c>
      <c r="C232" s="23" t="s">
        <v>156</v>
      </c>
      <c r="D232" s="23" t="s">
        <v>252</v>
      </c>
      <c r="E232" s="23" t="s">
        <v>39</v>
      </c>
      <c r="F232" s="23" t="s">
        <v>23</v>
      </c>
      <c r="G232" s="29" t="s">
        <v>238</v>
      </c>
      <c r="H232" s="23" t="s">
        <v>51</v>
      </c>
      <c r="I232" s="24"/>
      <c r="J232" s="24"/>
    </row>
    <row r="233" spans="1:10">
      <c r="A233" s="22" t="s">
        <v>50</v>
      </c>
      <c r="B233" s="23" t="s">
        <v>11</v>
      </c>
      <c r="C233" s="23" t="s">
        <v>156</v>
      </c>
      <c r="D233" s="23" t="s">
        <v>252</v>
      </c>
      <c r="E233" s="23" t="s">
        <v>39</v>
      </c>
      <c r="F233" s="23" t="s">
        <v>23</v>
      </c>
      <c r="G233" s="29" t="s">
        <v>254</v>
      </c>
      <c r="H233" s="23" t="s">
        <v>51</v>
      </c>
      <c r="I233" s="24"/>
      <c r="J233" s="24"/>
    </row>
    <row r="234" spans="1:10" ht="25.5">
      <c r="A234" s="25" t="s">
        <v>228</v>
      </c>
      <c r="B234" s="26" t="s">
        <v>11</v>
      </c>
      <c r="C234" s="26" t="s">
        <v>156</v>
      </c>
      <c r="D234" s="26" t="s">
        <v>229</v>
      </c>
      <c r="E234" s="26"/>
      <c r="F234" s="26"/>
      <c r="G234" s="26"/>
      <c r="H234" s="26"/>
      <c r="I234" s="27">
        <f>I235+I238</f>
        <v>0</v>
      </c>
      <c r="J234" s="27">
        <f>J235+J238</f>
        <v>0</v>
      </c>
    </row>
    <row r="235" spans="1:10">
      <c r="A235" s="25" t="s">
        <v>38</v>
      </c>
      <c r="B235" s="26" t="s">
        <v>11</v>
      </c>
      <c r="C235" s="26" t="s">
        <v>156</v>
      </c>
      <c r="D235" s="26" t="s">
        <v>229</v>
      </c>
      <c r="E235" s="26" t="s">
        <v>39</v>
      </c>
      <c r="F235" s="26"/>
      <c r="G235" s="26"/>
      <c r="H235" s="26"/>
      <c r="I235" s="27">
        <f>SUM(I236:I237)</f>
        <v>0</v>
      </c>
      <c r="J235" s="27">
        <f>SUM(J236:J237)</f>
        <v>0</v>
      </c>
    </row>
    <row r="236" spans="1:10">
      <c r="A236" s="22" t="s">
        <v>50</v>
      </c>
      <c r="B236" s="23" t="s">
        <v>11</v>
      </c>
      <c r="C236" s="23" t="s">
        <v>156</v>
      </c>
      <c r="D236" s="23" t="s">
        <v>229</v>
      </c>
      <c r="E236" s="23" t="s">
        <v>39</v>
      </c>
      <c r="F236" s="23" t="s">
        <v>23</v>
      </c>
      <c r="G236" s="23" t="s">
        <v>244</v>
      </c>
      <c r="H236" s="23" t="s">
        <v>51</v>
      </c>
      <c r="I236" s="24">
        <v>0</v>
      </c>
      <c r="J236" s="24">
        <v>0</v>
      </c>
    </row>
    <row r="237" spans="1:10">
      <c r="A237" s="22" t="s">
        <v>50</v>
      </c>
      <c r="B237" s="23" t="s">
        <v>11</v>
      </c>
      <c r="C237" s="23" t="s">
        <v>156</v>
      </c>
      <c r="D237" s="23" t="s">
        <v>229</v>
      </c>
      <c r="E237" s="23" t="s">
        <v>39</v>
      </c>
      <c r="F237" s="23" t="s">
        <v>23</v>
      </c>
      <c r="G237" s="23" t="s">
        <v>238</v>
      </c>
      <c r="H237" s="23" t="s">
        <v>51</v>
      </c>
      <c r="I237" s="24">
        <v>0</v>
      </c>
      <c r="J237" s="24">
        <v>0</v>
      </c>
    </row>
    <row r="238" spans="1:10">
      <c r="A238" s="25" t="s">
        <v>77</v>
      </c>
      <c r="B238" s="26" t="s">
        <v>11</v>
      </c>
      <c r="C238" s="26" t="s">
        <v>156</v>
      </c>
      <c r="D238" s="26" t="s">
        <v>229</v>
      </c>
      <c r="E238" s="26" t="s">
        <v>78</v>
      </c>
      <c r="F238" s="26"/>
      <c r="G238" s="26"/>
      <c r="H238" s="26"/>
      <c r="I238" s="27">
        <f>I239</f>
        <v>0</v>
      </c>
      <c r="J238" s="27">
        <f>J239</f>
        <v>0</v>
      </c>
    </row>
    <row r="239" spans="1:10">
      <c r="A239" s="22" t="s">
        <v>79</v>
      </c>
      <c r="B239" s="23" t="s">
        <v>11</v>
      </c>
      <c r="C239" s="23" t="s">
        <v>156</v>
      </c>
      <c r="D239" s="23" t="s">
        <v>229</v>
      </c>
      <c r="E239" s="23" t="s">
        <v>78</v>
      </c>
      <c r="F239" s="23" t="s">
        <v>23</v>
      </c>
      <c r="G239" s="23" t="s">
        <v>238</v>
      </c>
      <c r="H239" s="23" t="s">
        <v>80</v>
      </c>
      <c r="I239" s="24">
        <v>0</v>
      </c>
      <c r="J239" s="24">
        <v>0</v>
      </c>
    </row>
    <row r="240" spans="1:10">
      <c r="A240" s="40" t="s">
        <v>263</v>
      </c>
      <c r="B240" s="41" t="s">
        <v>11</v>
      </c>
      <c r="C240" s="41" t="s">
        <v>264</v>
      </c>
      <c r="D240" s="42"/>
      <c r="E240" s="41"/>
      <c r="F240" s="41"/>
      <c r="G240" s="41"/>
      <c r="H240" s="41"/>
      <c r="I240" s="43">
        <f>I243+I241</f>
        <v>0</v>
      </c>
      <c r="J240" s="43">
        <f>J243+J241</f>
        <v>0</v>
      </c>
    </row>
    <row r="241" spans="1:10" ht="25.5">
      <c r="A241" s="44" t="s">
        <v>265</v>
      </c>
      <c r="B241" s="41" t="s">
        <v>11</v>
      </c>
      <c r="C241" s="41" t="s">
        <v>264</v>
      </c>
      <c r="D241" s="42" t="s">
        <v>266</v>
      </c>
      <c r="E241" s="41" t="s">
        <v>256</v>
      </c>
      <c r="F241" s="41"/>
      <c r="G241" s="41"/>
      <c r="H241" s="41"/>
      <c r="I241" s="43">
        <f>I242</f>
        <v>0</v>
      </c>
      <c r="J241" s="43">
        <f>J242</f>
        <v>0</v>
      </c>
    </row>
    <row r="242" spans="1:10">
      <c r="A242" s="45" t="s">
        <v>267</v>
      </c>
      <c r="B242" s="46" t="s">
        <v>11</v>
      </c>
      <c r="C242" s="46" t="s">
        <v>264</v>
      </c>
      <c r="D242" s="47" t="s">
        <v>266</v>
      </c>
      <c r="E242" s="46" t="s">
        <v>256</v>
      </c>
      <c r="F242" s="46" t="s">
        <v>23</v>
      </c>
      <c r="G242" s="46" t="s">
        <v>24</v>
      </c>
      <c r="H242" s="46" t="s">
        <v>258</v>
      </c>
      <c r="I242" s="48"/>
      <c r="J242" s="48"/>
    </row>
    <row r="243" spans="1:10" ht="25.5">
      <c r="A243" s="44" t="s">
        <v>265</v>
      </c>
      <c r="B243" s="41" t="s">
        <v>11</v>
      </c>
      <c r="C243" s="41" t="s">
        <v>264</v>
      </c>
      <c r="D243" s="42" t="s">
        <v>268</v>
      </c>
      <c r="E243" s="41" t="s">
        <v>256</v>
      </c>
      <c r="F243" s="41"/>
      <c r="G243" s="41"/>
      <c r="H243" s="41"/>
      <c r="I243" s="49">
        <f>I245+I244</f>
        <v>0</v>
      </c>
      <c r="J243" s="49">
        <f>J245+J244</f>
        <v>0</v>
      </c>
    </row>
    <row r="244" spans="1:10">
      <c r="A244" s="45" t="s">
        <v>267</v>
      </c>
      <c r="B244" s="46" t="s">
        <v>11</v>
      </c>
      <c r="C244" s="46" t="s">
        <v>264</v>
      </c>
      <c r="D244" s="47" t="s">
        <v>268</v>
      </c>
      <c r="E244" s="46" t="s">
        <v>256</v>
      </c>
      <c r="F244" s="46" t="s">
        <v>23</v>
      </c>
      <c r="G244" s="46" t="s">
        <v>24</v>
      </c>
      <c r="H244" s="46" t="s">
        <v>258</v>
      </c>
      <c r="I244" s="48"/>
      <c r="J244" s="48"/>
    </row>
    <row r="245" spans="1:10">
      <c r="A245" s="45" t="s">
        <v>267</v>
      </c>
      <c r="B245" s="46" t="s">
        <v>11</v>
      </c>
      <c r="C245" s="46" t="s">
        <v>264</v>
      </c>
      <c r="D245" s="47" t="s">
        <v>268</v>
      </c>
      <c r="E245" s="46" t="s">
        <v>256</v>
      </c>
      <c r="F245" s="46" t="s">
        <v>257</v>
      </c>
      <c r="G245" s="46" t="s">
        <v>24</v>
      </c>
      <c r="H245" s="46" t="s">
        <v>258</v>
      </c>
      <c r="I245" s="48"/>
      <c r="J245" s="48"/>
    </row>
    <row r="246" spans="1:10">
      <c r="A246" s="19" t="s">
        <v>170</v>
      </c>
      <c r="B246" s="20" t="s">
        <v>11</v>
      </c>
      <c r="C246" s="20" t="s">
        <v>171</v>
      </c>
      <c r="D246" s="20"/>
      <c r="E246" s="20"/>
      <c r="F246" s="20"/>
      <c r="G246" s="20"/>
      <c r="H246" s="20"/>
      <c r="I246" s="21">
        <f t="shared" ref="I246:J248" si="12">I247</f>
        <v>860000</v>
      </c>
      <c r="J246" s="21">
        <f t="shared" si="12"/>
        <v>860000</v>
      </c>
    </row>
    <row r="247" spans="1:10">
      <c r="A247" s="16" t="s">
        <v>172</v>
      </c>
      <c r="B247" s="17" t="s">
        <v>11</v>
      </c>
      <c r="C247" s="17" t="s">
        <v>173</v>
      </c>
      <c r="D247" s="17"/>
      <c r="E247" s="17"/>
      <c r="F247" s="17"/>
      <c r="G247" s="17"/>
      <c r="H247" s="17"/>
      <c r="I247" s="18">
        <f t="shared" si="12"/>
        <v>860000</v>
      </c>
      <c r="J247" s="18">
        <f t="shared" si="12"/>
        <v>860000</v>
      </c>
    </row>
    <row r="248" spans="1:10" ht="25.5">
      <c r="A248" s="16" t="s">
        <v>278</v>
      </c>
      <c r="B248" s="17" t="s">
        <v>11</v>
      </c>
      <c r="C248" s="17" t="s">
        <v>173</v>
      </c>
      <c r="D248" s="17" t="s">
        <v>174</v>
      </c>
      <c r="E248" s="17"/>
      <c r="F248" s="17"/>
      <c r="G248" s="17"/>
      <c r="H248" s="17"/>
      <c r="I248" s="18">
        <f t="shared" si="12"/>
        <v>860000</v>
      </c>
      <c r="J248" s="18">
        <f t="shared" si="12"/>
        <v>860000</v>
      </c>
    </row>
    <row r="249" spans="1:10">
      <c r="A249" s="16" t="s">
        <v>175</v>
      </c>
      <c r="B249" s="17" t="s">
        <v>11</v>
      </c>
      <c r="C249" s="17" t="s">
        <v>173</v>
      </c>
      <c r="D249" s="17" t="s">
        <v>176</v>
      </c>
      <c r="E249" s="17"/>
      <c r="F249" s="17"/>
      <c r="G249" s="17"/>
      <c r="H249" s="17"/>
      <c r="I249" s="18">
        <f>I250+I252+I254</f>
        <v>860000</v>
      </c>
      <c r="J249" s="18">
        <f>J250+J252+J254</f>
        <v>860000</v>
      </c>
    </row>
    <row r="250" spans="1:10">
      <c r="A250" s="25" t="s">
        <v>20</v>
      </c>
      <c r="B250" s="26" t="s">
        <v>11</v>
      </c>
      <c r="C250" s="26" t="s">
        <v>173</v>
      </c>
      <c r="D250" s="26" t="s">
        <v>176</v>
      </c>
      <c r="E250" s="26" t="s">
        <v>230</v>
      </c>
      <c r="F250" s="26"/>
      <c r="G250" s="26"/>
      <c r="H250" s="26"/>
      <c r="I250" s="27">
        <f>I251</f>
        <v>500000</v>
      </c>
      <c r="J250" s="27">
        <f>J251</f>
        <v>500000</v>
      </c>
    </row>
    <row r="251" spans="1:10">
      <c r="A251" s="22" t="s">
        <v>22</v>
      </c>
      <c r="B251" s="23" t="s">
        <v>11</v>
      </c>
      <c r="C251" s="23" t="s">
        <v>173</v>
      </c>
      <c r="D251" s="23" t="s">
        <v>176</v>
      </c>
      <c r="E251" s="23" t="s">
        <v>230</v>
      </c>
      <c r="F251" s="23" t="s">
        <v>23</v>
      </c>
      <c r="G251" s="23" t="s">
        <v>24</v>
      </c>
      <c r="H251" s="23" t="s">
        <v>231</v>
      </c>
      <c r="I251" s="24">
        <v>500000</v>
      </c>
      <c r="J251" s="24">
        <v>500000</v>
      </c>
    </row>
    <row r="252" spans="1:10" ht="25.5">
      <c r="A252" s="25" t="s">
        <v>30</v>
      </c>
      <c r="B252" s="26" t="s">
        <v>11</v>
      </c>
      <c r="C252" s="26" t="s">
        <v>173</v>
      </c>
      <c r="D252" s="26" t="s">
        <v>176</v>
      </c>
      <c r="E252" s="26" t="s">
        <v>232</v>
      </c>
      <c r="F252" s="26"/>
      <c r="G252" s="26"/>
      <c r="H252" s="26"/>
      <c r="I252" s="27">
        <f>I253</f>
        <v>160000</v>
      </c>
      <c r="J252" s="27">
        <f>J253</f>
        <v>160000</v>
      </c>
    </row>
    <row r="253" spans="1:10">
      <c r="A253" s="22" t="s">
        <v>32</v>
      </c>
      <c r="B253" s="23" t="s">
        <v>11</v>
      </c>
      <c r="C253" s="23" t="s">
        <v>173</v>
      </c>
      <c r="D253" s="23" t="s">
        <v>176</v>
      </c>
      <c r="E253" s="23" t="s">
        <v>232</v>
      </c>
      <c r="F253" s="23" t="s">
        <v>23</v>
      </c>
      <c r="G253" s="23" t="s">
        <v>24</v>
      </c>
      <c r="H253" s="23" t="s">
        <v>233</v>
      </c>
      <c r="I253" s="24">
        <v>160000</v>
      </c>
      <c r="J253" s="24">
        <v>160000</v>
      </c>
    </row>
    <row r="254" spans="1:10">
      <c r="A254" s="16" t="s">
        <v>38</v>
      </c>
      <c r="B254" s="17" t="s">
        <v>11</v>
      </c>
      <c r="C254" s="17" t="s">
        <v>173</v>
      </c>
      <c r="D254" s="17" t="s">
        <v>176</v>
      </c>
      <c r="E254" s="17" t="s">
        <v>39</v>
      </c>
      <c r="F254" s="17"/>
      <c r="G254" s="17"/>
      <c r="H254" s="17"/>
      <c r="I254" s="18">
        <f>I255</f>
        <v>200000</v>
      </c>
      <c r="J254" s="18">
        <f>J255</f>
        <v>200000</v>
      </c>
    </row>
    <row r="255" spans="1:10">
      <c r="A255" s="22" t="s">
        <v>44</v>
      </c>
      <c r="B255" s="23" t="s">
        <v>11</v>
      </c>
      <c r="C255" s="23" t="s">
        <v>173</v>
      </c>
      <c r="D255" s="23" t="s">
        <v>176</v>
      </c>
      <c r="E255" s="23" t="s">
        <v>39</v>
      </c>
      <c r="F255" s="23" t="s">
        <v>23</v>
      </c>
      <c r="G255" s="23" t="s">
        <v>24</v>
      </c>
      <c r="H255" s="23" t="s">
        <v>45</v>
      </c>
      <c r="I255" s="24">
        <v>200000</v>
      </c>
      <c r="J255" s="24">
        <v>200000</v>
      </c>
    </row>
    <row r="256" spans="1:10">
      <c r="A256" s="19" t="s">
        <v>177</v>
      </c>
      <c r="B256" s="20" t="s">
        <v>11</v>
      </c>
      <c r="C256" s="20" t="s">
        <v>178</v>
      </c>
      <c r="D256" s="20"/>
      <c r="E256" s="20"/>
      <c r="F256" s="20"/>
      <c r="G256" s="20"/>
      <c r="H256" s="20"/>
      <c r="I256" s="21">
        <f>I257+I262</f>
        <v>21750000</v>
      </c>
      <c r="J256" s="21">
        <f>J257+J262</f>
        <v>21750000</v>
      </c>
    </row>
    <row r="257" spans="1:10">
      <c r="A257" s="16" t="s">
        <v>179</v>
      </c>
      <c r="B257" s="17" t="s">
        <v>11</v>
      </c>
      <c r="C257" s="17" t="s">
        <v>180</v>
      </c>
      <c r="D257" s="17"/>
      <c r="E257" s="17"/>
      <c r="F257" s="17"/>
      <c r="G257" s="17"/>
      <c r="H257" s="17"/>
      <c r="I257" s="18">
        <f t="shared" ref="I257:J260" si="13">I258</f>
        <v>21500000</v>
      </c>
      <c r="J257" s="18">
        <f t="shared" si="13"/>
        <v>21500000</v>
      </c>
    </row>
    <row r="258" spans="1:10">
      <c r="A258" s="16" t="s">
        <v>54</v>
      </c>
      <c r="B258" s="17" t="s">
        <v>11</v>
      </c>
      <c r="C258" s="17" t="s">
        <v>180</v>
      </c>
      <c r="D258" s="17" t="s">
        <v>55</v>
      </c>
      <c r="E258" s="17"/>
      <c r="F258" s="17"/>
      <c r="G258" s="17"/>
      <c r="H258" s="17"/>
      <c r="I258" s="18">
        <f t="shared" si="13"/>
        <v>21500000</v>
      </c>
      <c r="J258" s="18">
        <f t="shared" si="13"/>
        <v>21500000</v>
      </c>
    </row>
    <row r="259" spans="1:10" ht="38.25">
      <c r="A259" s="16" t="s">
        <v>181</v>
      </c>
      <c r="B259" s="17" t="s">
        <v>11</v>
      </c>
      <c r="C259" s="17" t="s">
        <v>180</v>
      </c>
      <c r="D259" s="17" t="s">
        <v>182</v>
      </c>
      <c r="E259" s="17"/>
      <c r="F259" s="17"/>
      <c r="G259" s="17"/>
      <c r="H259" s="17"/>
      <c r="I259" s="18">
        <f t="shared" si="13"/>
        <v>21500000</v>
      </c>
      <c r="J259" s="18">
        <f t="shared" si="13"/>
        <v>21500000</v>
      </c>
    </row>
    <row r="260" spans="1:10">
      <c r="A260" s="16" t="s">
        <v>77</v>
      </c>
      <c r="B260" s="17" t="s">
        <v>11</v>
      </c>
      <c r="C260" s="17" t="s">
        <v>180</v>
      </c>
      <c r="D260" s="17" t="s">
        <v>182</v>
      </c>
      <c r="E260" s="17" t="s">
        <v>78</v>
      </c>
      <c r="F260" s="17"/>
      <c r="G260" s="17"/>
      <c r="H260" s="17"/>
      <c r="I260" s="18">
        <f t="shared" si="13"/>
        <v>21500000</v>
      </c>
      <c r="J260" s="18">
        <f t="shared" si="13"/>
        <v>21500000</v>
      </c>
    </row>
    <row r="261" spans="1:10">
      <c r="A261" s="22" t="s">
        <v>79</v>
      </c>
      <c r="B261" s="23" t="s">
        <v>11</v>
      </c>
      <c r="C261" s="23" t="s">
        <v>180</v>
      </c>
      <c r="D261" s="23" t="s">
        <v>182</v>
      </c>
      <c r="E261" s="23" t="s">
        <v>78</v>
      </c>
      <c r="F261" s="23" t="s">
        <v>23</v>
      </c>
      <c r="G261" s="23" t="s">
        <v>24</v>
      </c>
      <c r="H261" s="23" t="s">
        <v>80</v>
      </c>
      <c r="I261" s="24">
        <v>21500000</v>
      </c>
      <c r="J261" s="24">
        <v>21500000</v>
      </c>
    </row>
    <row r="262" spans="1:10">
      <c r="A262" s="16" t="s">
        <v>183</v>
      </c>
      <c r="B262" s="17" t="s">
        <v>11</v>
      </c>
      <c r="C262" s="17" t="s">
        <v>184</v>
      </c>
      <c r="D262" s="17"/>
      <c r="E262" s="17"/>
      <c r="F262" s="17"/>
      <c r="G262" s="17"/>
      <c r="H262" s="17"/>
      <c r="I262" s="18">
        <f>I263</f>
        <v>250000</v>
      </c>
      <c r="J262" s="18">
        <f>J263</f>
        <v>250000</v>
      </c>
    </row>
    <row r="263" spans="1:10" ht="25.5">
      <c r="A263" s="16" t="s">
        <v>279</v>
      </c>
      <c r="B263" s="17" t="s">
        <v>11</v>
      </c>
      <c r="C263" s="17" t="s">
        <v>184</v>
      </c>
      <c r="D263" s="17" t="s">
        <v>185</v>
      </c>
      <c r="E263" s="17"/>
      <c r="F263" s="17"/>
      <c r="G263" s="17"/>
      <c r="H263" s="17"/>
      <c r="I263" s="18">
        <f t="shared" ref="I263:J265" si="14">I264</f>
        <v>250000</v>
      </c>
      <c r="J263" s="18">
        <f t="shared" si="14"/>
        <v>250000</v>
      </c>
    </row>
    <row r="264" spans="1:10">
      <c r="A264" s="16" t="s">
        <v>186</v>
      </c>
      <c r="B264" s="17" t="s">
        <v>11</v>
      </c>
      <c r="C264" s="17" t="s">
        <v>184</v>
      </c>
      <c r="D264" s="17" t="s">
        <v>187</v>
      </c>
      <c r="E264" s="17"/>
      <c r="F264" s="17"/>
      <c r="G264" s="17"/>
      <c r="H264" s="17"/>
      <c r="I264" s="18">
        <f t="shared" si="14"/>
        <v>250000</v>
      </c>
      <c r="J264" s="18">
        <f t="shared" si="14"/>
        <v>250000</v>
      </c>
    </row>
    <row r="265" spans="1:10">
      <c r="A265" s="16" t="s">
        <v>38</v>
      </c>
      <c r="B265" s="17" t="s">
        <v>11</v>
      </c>
      <c r="C265" s="17" t="s">
        <v>184</v>
      </c>
      <c r="D265" s="17" t="s">
        <v>187</v>
      </c>
      <c r="E265" s="17" t="s">
        <v>39</v>
      </c>
      <c r="F265" s="17"/>
      <c r="G265" s="17"/>
      <c r="H265" s="17"/>
      <c r="I265" s="18">
        <f t="shared" si="14"/>
        <v>250000</v>
      </c>
      <c r="J265" s="18">
        <f t="shared" si="14"/>
        <v>250000</v>
      </c>
    </row>
    <row r="266" spans="1:10">
      <c r="A266" s="22" t="s">
        <v>44</v>
      </c>
      <c r="B266" s="23" t="s">
        <v>11</v>
      </c>
      <c r="C266" s="23" t="s">
        <v>184</v>
      </c>
      <c r="D266" s="23" t="s">
        <v>187</v>
      </c>
      <c r="E266" s="23" t="s">
        <v>39</v>
      </c>
      <c r="F266" s="23" t="s">
        <v>23</v>
      </c>
      <c r="G266" s="23" t="s">
        <v>24</v>
      </c>
      <c r="H266" s="23" t="s">
        <v>45</v>
      </c>
      <c r="I266" s="24">
        <v>250000</v>
      </c>
      <c r="J266" s="24">
        <v>250000</v>
      </c>
    </row>
    <row r="267" spans="1:10">
      <c r="A267" s="19" t="s">
        <v>188</v>
      </c>
      <c r="B267" s="20" t="s">
        <v>11</v>
      </c>
      <c r="C267" s="20" t="s">
        <v>189</v>
      </c>
      <c r="D267" s="20"/>
      <c r="E267" s="20"/>
      <c r="F267" s="20"/>
      <c r="G267" s="20"/>
      <c r="H267" s="20"/>
      <c r="I267" s="21">
        <f t="shared" ref="I267:J271" si="15">I268</f>
        <v>810000</v>
      </c>
      <c r="J267" s="21">
        <f t="shared" si="15"/>
        <v>810000</v>
      </c>
    </row>
    <row r="268" spans="1:10">
      <c r="A268" s="16" t="s">
        <v>190</v>
      </c>
      <c r="B268" s="17" t="s">
        <v>11</v>
      </c>
      <c r="C268" s="17" t="s">
        <v>191</v>
      </c>
      <c r="D268" s="17"/>
      <c r="E268" s="17"/>
      <c r="F268" s="17"/>
      <c r="G268" s="17"/>
      <c r="H268" s="17"/>
      <c r="I268" s="18">
        <f t="shared" si="15"/>
        <v>810000</v>
      </c>
      <c r="J268" s="18">
        <f t="shared" si="15"/>
        <v>810000</v>
      </c>
    </row>
    <row r="269" spans="1:10">
      <c r="A269" s="16" t="s">
        <v>54</v>
      </c>
      <c r="B269" s="17" t="s">
        <v>11</v>
      </c>
      <c r="C269" s="17" t="s">
        <v>191</v>
      </c>
      <c r="D269" s="17" t="s">
        <v>55</v>
      </c>
      <c r="E269" s="17"/>
      <c r="F269" s="17"/>
      <c r="G269" s="17"/>
      <c r="H269" s="17"/>
      <c r="I269" s="18">
        <f>I273+I270</f>
        <v>810000</v>
      </c>
      <c r="J269" s="18">
        <f>J273+J270</f>
        <v>810000</v>
      </c>
    </row>
    <row r="270" spans="1:10" ht="25.5">
      <c r="A270" s="16" t="s">
        <v>192</v>
      </c>
      <c r="B270" s="17" t="s">
        <v>11</v>
      </c>
      <c r="C270" s="17" t="s">
        <v>191</v>
      </c>
      <c r="D270" s="17" t="s">
        <v>193</v>
      </c>
      <c r="E270" s="17"/>
      <c r="F270" s="17"/>
      <c r="G270" s="17"/>
      <c r="H270" s="17"/>
      <c r="I270" s="18">
        <f t="shared" si="15"/>
        <v>810000</v>
      </c>
      <c r="J270" s="18">
        <f t="shared" si="15"/>
        <v>810000</v>
      </c>
    </row>
    <row r="271" spans="1:10">
      <c r="A271" s="16" t="s">
        <v>194</v>
      </c>
      <c r="B271" s="17" t="s">
        <v>11</v>
      </c>
      <c r="C271" s="17" t="s">
        <v>191</v>
      </c>
      <c r="D271" s="17" t="s">
        <v>193</v>
      </c>
      <c r="E271" s="17" t="s">
        <v>195</v>
      </c>
      <c r="F271" s="17"/>
      <c r="G271" s="17"/>
      <c r="H271" s="17"/>
      <c r="I271" s="18">
        <f t="shared" si="15"/>
        <v>810000</v>
      </c>
      <c r="J271" s="18">
        <f t="shared" si="15"/>
        <v>810000</v>
      </c>
    </row>
    <row r="272" spans="1:10">
      <c r="A272" s="22" t="s">
        <v>196</v>
      </c>
      <c r="B272" s="23" t="s">
        <v>11</v>
      </c>
      <c r="C272" s="23" t="s">
        <v>191</v>
      </c>
      <c r="D272" s="23" t="s">
        <v>193</v>
      </c>
      <c r="E272" s="23" t="s">
        <v>195</v>
      </c>
      <c r="F272" s="23" t="s">
        <v>23</v>
      </c>
      <c r="G272" s="23" t="s">
        <v>24</v>
      </c>
      <c r="H272" s="23" t="s">
        <v>197</v>
      </c>
      <c r="I272" s="24">
        <v>810000</v>
      </c>
      <c r="J272" s="24">
        <v>810000</v>
      </c>
    </row>
    <row r="273" spans="1:10" ht="12.75" hidden="1" customHeight="1">
      <c r="A273" s="50" t="s">
        <v>284</v>
      </c>
      <c r="B273" s="26" t="s">
        <v>11</v>
      </c>
      <c r="C273" s="26" t="s">
        <v>285</v>
      </c>
      <c r="D273" s="26" t="s">
        <v>84</v>
      </c>
      <c r="E273" s="26"/>
      <c r="F273" s="26"/>
      <c r="G273" s="26"/>
      <c r="H273" s="26"/>
      <c r="I273" s="27">
        <f t="shared" ref="I273:J274" si="16">I274</f>
        <v>0</v>
      </c>
      <c r="J273" s="27">
        <f t="shared" si="16"/>
        <v>0</v>
      </c>
    </row>
    <row r="274" spans="1:10" ht="12.75" hidden="1" customHeight="1">
      <c r="A274" s="50" t="s">
        <v>83</v>
      </c>
      <c r="B274" s="26" t="s">
        <v>11</v>
      </c>
      <c r="C274" s="26" t="s">
        <v>285</v>
      </c>
      <c r="D274" s="26" t="s">
        <v>84</v>
      </c>
      <c r="E274" s="26" t="s">
        <v>286</v>
      </c>
      <c r="F274" s="26"/>
      <c r="G274" s="26"/>
      <c r="H274" s="26"/>
      <c r="I274" s="27">
        <f t="shared" si="16"/>
        <v>0</v>
      </c>
      <c r="J274" s="27">
        <f t="shared" si="16"/>
        <v>0</v>
      </c>
    </row>
    <row r="275" spans="1:10" ht="12.75" hidden="1" customHeight="1">
      <c r="A275" s="51" t="s">
        <v>287</v>
      </c>
      <c r="B275" s="23" t="s">
        <v>11</v>
      </c>
      <c r="C275" s="23" t="s">
        <v>285</v>
      </c>
      <c r="D275" s="23" t="s">
        <v>84</v>
      </c>
      <c r="E275" s="23" t="s">
        <v>286</v>
      </c>
      <c r="F275" s="23" t="s">
        <v>23</v>
      </c>
      <c r="G275" s="23" t="s">
        <v>24</v>
      </c>
      <c r="H275" s="23" t="s">
        <v>197</v>
      </c>
      <c r="I275" s="24">
        <v>0</v>
      </c>
      <c r="J275" s="24">
        <v>0</v>
      </c>
    </row>
  </sheetData>
  <mergeCells count="2">
    <mergeCell ref="A4:J4"/>
    <mergeCell ref="A6:K6"/>
  </mergeCells>
  <pageMargins left="0.75" right="0.75" top="1" bottom="1" header="0.5" footer="0.5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rep:2.49.0.272</dc:description>
  <cp:lastModifiedBy>Совет</cp:lastModifiedBy>
  <cp:lastPrinted>2024-11-21T18:44:44Z</cp:lastPrinted>
  <dcterms:created xsi:type="dcterms:W3CDTF">2019-12-27T07:05:19Z</dcterms:created>
  <dcterms:modified xsi:type="dcterms:W3CDTF">2024-12-19T09:07:55Z</dcterms:modified>
</cp:coreProperties>
</file>